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bookViews>
    <workbookView xWindow="0" yWindow="0" windowWidth="17970" windowHeight="6135" tabRatio="879"/>
  </bookViews>
  <sheets>
    <sheet name="ESFD 1" sheetId="1" r:id="rId1"/>
    <sheet name="IADPOP 2" sheetId="2" r:id="rId2"/>
    <sheet name="IAODF 3" sheetId="3" r:id="rId3"/>
    <sheet name="BP 4" sheetId="4" r:id="rId4"/>
    <sheet name="EAID 5" sheetId="5" r:id="rId5"/>
    <sheet name="EAPED 6 (a)" sheetId="6" r:id="rId6"/>
    <sheet name="EAPED 6 (b)" sheetId="7" r:id="rId7"/>
    <sheet name="EAPED 6 (c)" sheetId="8" r:id="rId8"/>
    <sheet name="EAPED 6 (d)" sheetId="9" r:id="rId9"/>
    <sheet name="PI 7 (a)" sheetId="10" r:id="rId10"/>
    <sheet name="PE 7 (b)" sheetId="11" r:id="rId11"/>
    <sheet name="RI 7 (c)" sheetId="12" r:id="rId12"/>
    <sheet name="RE 7 (d)" sheetId="13" r:id="rId13"/>
    <sheet name="IEA 8" sheetId="14" r:id="rId14"/>
    <sheet name="Hoja1" sheetId="15" r:id="rId15"/>
  </sheets>
  <definedNames>
    <definedName name="_xlnm.Print_Area" localSheetId="13">'IEA 8'!$B$1:$G$56</definedName>
    <definedName name="_xlnm.Print_Area" localSheetId="9">'PI 7 (a)'!$A$1:$I$52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6" l="1"/>
  <c r="E41" i="5" l="1"/>
  <c r="F41" i="5"/>
  <c r="G40" i="5" l="1"/>
  <c r="D13" i="4"/>
  <c r="C13" i="4"/>
  <c r="D8" i="4"/>
  <c r="C8" i="4"/>
  <c r="E28" i="6" l="1"/>
  <c r="G11" i="7" l="1"/>
  <c r="F28" i="6"/>
  <c r="S72" i="1" l="1"/>
  <c r="R72" i="1"/>
  <c r="B56" i="4" l="1"/>
  <c r="B28" i="6" l="1"/>
  <c r="B59" i="5" l="1"/>
  <c r="B54" i="5"/>
  <c r="E14" i="3"/>
  <c r="G14" i="3"/>
  <c r="I14" i="3"/>
  <c r="J14" i="3"/>
  <c r="K9" i="3"/>
  <c r="B17" i="4"/>
  <c r="B21" i="4" s="1"/>
  <c r="B26" i="4"/>
  <c r="B33" i="4"/>
  <c r="B27" i="8" l="1"/>
  <c r="D27" i="8"/>
  <c r="E27" i="8"/>
  <c r="F27" i="8"/>
  <c r="D18" i="6" l="1"/>
  <c r="C18" i="6"/>
  <c r="E18" i="6"/>
  <c r="F18" i="6"/>
  <c r="S21" i="1" l="1"/>
  <c r="S25" i="1"/>
  <c r="S28" i="1"/>
  <c r="S30" i="1"/>
  <c r="S34" i="1"/>
  <c r="S42" i="1"/>
  <c r="S51" i="1"/>
  <c r="S63" i="1" s="1"/>
  <c r="S61" i="1"/>
  <c r="S83" i="1"/>
  <c r="S79" i="1"/>
  <c r="R83" i="1"/>
  <c r="R79" i="1"/>
  <c r="R61" i="1"/>
  <c r="R42" i="1"/>
  <c r="R34" i="1"/>
  <c r="R30" i="1"/>
  <c r="R28" i="1"/>
  <c r="R25" i="1"/>
  <c r="R21" i="1"/>
  <c r="J63" i="1"/>
  <c r="I63" i="1"/>
  <c r="J39" i="1"/>
  <c r="I39" i="1"/>
  <c r="I33" i="1"/>
  <c r="I27" i="1" s="1"/>
  <c r="J33" i="1"/>
  <c r="C18" i="13"/>
  <c r="D18" i="13"/>
  <c r="E18" i="13"/>
  <c r="F18" i="13"/>
  <c r="G18" i="13"/>
  <c r="B18" i="13"/>
  <c r="C7" i="13"/>
  <c r="D7" i="13"/>
  <c r="E7" i="13"/>
  <c r="E29" i="13" s="1"/>
  <c r="F7" i="13"/>
  <c r="F29" i="13" s="1"/>
  <c r="G7" i="13"/>
  <c r="B7" i="13"/>
  <c r="C35" i="12"/>
  <c r="D35" i="12"/>
  <c r="E35" i="12"/>
  <c r="F35" i="12"/>
  <c r="G35" i="12"/>
  <c r="B35" i="12"/>
  <c r="C27" i="12"/>
  <c r="D27" i="12"/>
  <c r="E27" i="12"/>
  <c r="F27" i="12"/>
  <c r="G27" i="12"/>
  <c r="B27" i="12"/>
  <c r="C20" i="12"/>
  <c r="D20" i="12"/>
  <c r="E20" i="12"/>
  <c r="F20" i="12"/>
  <c r="G20" i="12"/>
  <c r="B20" i="12"/>
  <c r="E7" i="12"/>
  <c r="F7" i="12"/>
  <c r="G7" i="12"/>
  <c r="C18" i="11"/>
  <c r="D18" i="11"/>
  <c r="E18" i="11"/>
  <c r="F18" i="11"/>
  <c r="G18" i="11"/>
  <c r="B18" i="11"/>
  <c r="D8" i="11"/>
  <c r="E8" i="11"/>
  <c r="F8" i="11"/>
  <c r="G8" i="11"/>
  <c r="E28" i="11" l="1"/>
  <c r="J50" i="1"/>
  <c r="J65" i="1" s="1"/>
  <c r="R51" i="1"/>
  <c r="R63" i="1" s="1"/>
  <c r="R85" i="1" s="1"/>
  <c r="I50" i="1"/>
  <c r="I65" i="1" s="1"/>
  <c r="S85" i="1"/>
  <c r="B29" i="13"/>
  <c r="D29" i="13"/>
  <c r="G29" i="13"/>
  <c r="C29" i="13"/>
  <c r="F30" i="12"/>
  <c r="B30" i="12"/>
  <c r="D30" i="12"/>
  <c r="E30" i="12"/>
  <c r="G30" i="12"/>
  <c r="C30" i="12"/>
  <c r="F28" i="11"/>
  <c r="B28" i="11"/>
  <c r="D28" i="11"/>
  <c r="G28" i="11"/>
  <c r="C28" i="11"/>
  <c r="C37" i="10"/>
  <c r="D37" i="10"/>
  <c r="E37" i="10"/>
  <c r="F37" i="10"/>
  <c r="G37" i="10"/>
  <c r="B37" i="10"/>
  <c r="C29" i="10"/>
  <c r="D29" i="10"/>
  <c r="E29" i="10"/>
  <c r="F29" i="10"/>
  <c r="G29" i="10"/>
  <c r="B29" i="10"/>
  <c r="C22" i="10"/>
  <c r="D22" i="10"/>
  <c r="E22" i="10"/>
  <c r="F22" i="10"/>
  <c r="G22" i="10"/>
  <c r="B22" i="10"/>
  <c r="C8" i="10"/>
  <c r="D8" i="10"/>
  <c r="E8" i="10"/>
  <c r="F8" i="10"/>
  <c r="G8" i="10"/>
  <c r="B8" i="10"/>
  <c r="B32" i="10" l="1"/>
  <c r="D32" i="10"/>
  <c r="F32" i="10"/>
  <c r="C32" i="10"/>
  <c r="E32" i="10"/>
  <c r="G32" i="10"/>
  <c r="E17" i="2" l="1"/>
  <c r="B136" i="6" l="1"/>
  <c r="B67" i="5"/>
  <c r="K15" i="3" l="1"/>
  <c r="K17" i="2"/>
  <c r="J17" i="2"/>
  <c r="H17" i="2"/>
  <c r="C136" i="6"/>
  <c r="D136" i="6"/>
  <c r="E136" i="6"/>
  <c r="F136" i="6"/>
  <c r="B36" i="5" l="1"/>
  <c r="G30" i="9" l="1"/>
  <c r="G31" i="9"/>
  <c r="G29" i="9"/>
  <c r="G26" i="9"/>
  <c r="G27" i="9"/>
  <c r="G25" i="9"/>
  <c r="G23" i="9"/>
  <c r="G22" i="9"/>
  <c r="G19" i="9"/>
  <c r="G17" i="9"/>
  <c r="G14" i="9"/>
  <c r="G15" i="9"/>
  <c r="G13" i="9"/>
  <c r="G11" i="9"/>
  <c r="G10" i="9"/>
  <c r="C28" i="9"/>
  <c r="D28" i="9"/>
  <c r="E28" i="9"/>
  <c r="F28" i="9"/>
  <c r="C24" i="9"/>
  <c r="C21" i="9" s="1"/>
  <c r="D24" i="9"/>
  <c r="E24" i="9"/>
  <c r="F24" i="9"/>
  <c r="F21" i="9" s="1"/>
  <c r="E21" i="9"/>
  <c r="E16" i="9"/>
  <c r="F16" i="9"/>
  <c r="C12" i="9"/>
  <c r="D12" i="9"/>
  <c r="E12" i="9"/>
  <c r="F12" i="9"/>
  <c r="F9" i="9" s="1"/>
  <c r="B12" i="9"/>
  <c r="G72" i="8"/>
  <c r="G73" i="8"/>
  <c r="G74" i="8"/>
  <c r="G71" i="8"/>
  <c r="G62" i="8"/>
  <c r="G63" i="8"/>
  <c r="G64" i="8"/>
  <c r="G65" i="8"/>
  <c r="G66" i="8"/>
  <c r="G67" i="8"/>
  <c r="G68" i="8"/>
  <c r="G69" i="8"/>
  <c r="G61" i="8"/>
  <c r="G54" i="8"/>
  <c r="G55" i="8"/>
  <c r="G56" i="8"/>
  <c r="G57" i="8"/>
  <c r="G58" i="8"/>
  <c r="G59" i="8"/>
  <c r="G53" i="8"/>
  <c r="G45" i="8"/>
  <c r="G46" i="8"/>
  <c r="G47" i="8"/>
  <c r="G48" i="8"/>
  <c r="G49" i="8"/>
  <c r="G50" i="8"/>
  <c r="G51" i="8"/>
  <c r="G44" i="8"/>
  <c r="G39" i="8"/>
  <c r="G40" i="8"/>
  <c r="G41" i="8"/>
  <c r="G38" i="8"/>
  <c r="G29" i="8"/>
  <c r="G30" i="8"/>
  <c r="G31" i="8"/>
  <c r="G32" i="8"/>
  <c r="G33" i="8"/>
  <c r="G34" i="8"/>
  <c r="G35" i="8"/>
  <c r="G36" i="8"/>
  <c r="G28" i="8"/>
  <c r="G21" i="8"/>
  <c r="G22" i="8"/>
  <c r="G23" i="8"/>
  <c r="G24" i="8"/>
  <c r="G25" i="8"/>
  <c r="G26" i="8"/>
  <c r="G20" i="8"/>
  <c r="G12" i="8"/>
  <c r="G13" i="8"/>
  <c r="G14" i="8"/>
  <c r="G15" i="8"/>
  <c r="G16" i="8"/>
  <c r="G17" i="8"/>
  <c r="G18" i="8"/>
  <c r="G11" i="8"/>
  <c r="C10" i="8"/>
  <c r="D10" i="8"/>
  <c r="E10" i="8"/>
  <c r="F10" i="8"/>
  <c r="B70" i="8"/>
  <c r="B60" i="8"/>
  <c r="B52" i="8"/>
  <c r="B43" i="8"/>
  <c r="B37" i="8"/>
  <c r="B19" i="8"/>
  <c r="B10" i="8"/>
  <c r="G23" i="7"/>
  <c r="G24" i="7"/>
  <c r="G25" i="7"/>
  <c r="G26" i="7"/>
  <c r="G27" i="7"/>
  <c r="G28" i="7"/>
  <c r="G29" i="7"/>
  <c r="G22" i="7"/>
  <c r="G13" i="7"/>
  <c r="G14" i="7"/>
  <c r="G15" i="7"/>
  <c r="G16" i="7"/>
  <c r="G17" i="7"/>
  <c r="G18" i="7"/>
  <c r="G19" i="7"/>
  <c r="G12" i="7"/>
  <c r="G151" i="6"/>
  <c r="G152" i="6"/>
  <c r="G153" i="6"/>
  <c r="G154" i="6"/>
  <c r="G155" i="6"/>
  <c r="G156" i="6"/>
  <c r="G150" i="6"/>
  <c r="G147" i="6"/>
  <c r="G148" i="6"/>
  <c r="G146" i="6"/>
  <c r="G138" i="6"/>
  <c r="G139" i="6"/>
  <c r="G140" i="6"/>
  <c r="G141" i="6"/>
  <c r="G142" i="6"/>
  <c r="G143" i="6"/>
  <c r="G144" i="6"/>
  <c r="G137" i="6"/>
  <c r="G134" i="6"/>
  <c r="G135" i="6"/>
  <c r="G133" i="6"/>
  <c r="G124" i="6"/>
  <c r="G125" i="6"/>
  <c r="G126" i="6"/>
  <c r="G127" i="6"/>
  <c r="G128" i="6"/>
  <c r="G129" i="6"/>
  <c r="G130" i="6"/>
  <c r="G131" i="6"/>
  <c r="G123" i="6"/>
  <c r="C132" i="6"/>
  <c r="D132" i="6"/>
  <c r="E132" i="6"/>
  <c r="F132" i="6"/>
  <c r="B132" i="6"/>
  <c r="G114" i="6"/>
  <c r="G115" i="6"/>
  <c r="G116" i="6"/>
  <c r="G117" i="6"/>
  <c r="G118" i="6"/>
  <c r="G119" i="6"/>
  <c r="G120" i="6"/>
  <c r="G121" i="6"/>
  <c r="G113" i="6"/>
  <c r="G104" i="6"/>
  <c r="G105" i="6"/>
  <c r="G106" i="6"/>
  <c r="G107" i="6"/>
  <c r="G108" i="6"/>
  <c r="G109" i="6"/>
  <c r="G110" i="6"/>
  <c r="G111" i="6"/>
  <c r="G103" i="6"/>
  <c r="G94" i="6"/>
  <c r="G95" i="6"/>
  <c r="G96" i="6"/>
  <c r="G97" i="6"/>
  <c r="G98" i="6"/>
  <c r="G99" i="6"/>
  <c r="G100" i="6"/>
  <c r="G101" i="6"/>
  <c r="G93" i="6"/>
  <c r="G86" i="6"/>
  <c r="G87" i="6"/>
  <c r="G88" i="6"/>
  <c r="G89" i="6"/>
  <c r="G90" i="6"/>
  <c r="G91" i="6"/>
  <c r="G85" i="6"/>
  <c r="G77" i="6"/>
  <c r="G78" i="6"/>
  <c r="G79" i="6"/>
  <c r="G80" i="6"/>
  <c r="G81" i="6"/>
  <c r="G82" i="6"/>
  <c r="G76" i="6"/>
  <c r="G73" i="6"/>
  <c r="G74" i="6"/>
  <c r="G72" i="6"/>
  <c r="G64" i="6"/>
  <c r="G65" i="6"/>
  <c r="G66" i="6"/>
  <c r="G67" i="6"/>
  <c r="G68" i="6"/>
  <c r="G69" i="6"/>
  <c r="G70" i="6"/>
  <c r="G63" i="6"/>
  <c r="G60" i="6"/>
  <c r="G61" i="6"/>
  <c r="G59" i="6"/>
  <c r="G50" i="6"/>
  <c r="G51" i="6"/>
  <c r="G52" i="6"/>
  <c r="G53" i="6"/>
  <c r="G54" i="6"/>
  <c r="G55" i="6"/>
  <c r="G56" i="6"/>
  <c r="G57" i="6"/>
  <c r="G49" i="6"/>
  <c r="G40" i="6"/>
  <c r="G41" i="6"/>
  <c r="G42" i="6"/>
  <c r="G43" i="6"/>
  <c r="G44" i="6"/>
  <c r="G45" i="6"/>
  <c r="G46" i="6"/>
  <c r="G47" i="6"/>
  <c r="G39" i="6"/>
  <c r="G30" i="6"/>
  <c r="G31" i="6"/>
  <c r="G32" i="6"/>
  <c r="G33" i="6"/>
  <c r="G34" i="6"/>
  <c r="G35" i="6"/>
  <c r="G36" i="6"/>
  <c r="G37" i="6"/>
  <c r="G29" i="6"/>
  <c r="G20" i="6"/>
  <c r="G21" i="6"/>
  <c r="G22" i="6"/>
  <c r="G23" i="6"/>
  <c r="G24" i="6"/>
  <c r="G25" i="6"/>
  <c r="G26" i="6"/>
  <c r="G27" i="6"/>
  <c r="G19" i="6"/>
  <c r="G12" i="6"/>
  <c r="G13" i="6"/>
  <c r="G14" i="6"/>
  <c r="G15" i="6"/>
  <c r="G16" i="6"/>
  <c r="G17" i="6"/>
  <c r="G11" i="6"/>
  <c r="G68" i="5"/>
  <c r="G67" i="5" s="1"/>
  <c r="G62" i="5"/>
  <c r="G63" i="5"/>
  <c r="G61" i="5"/>
  <c r="G60" i="5"/>
  <c r="G56" i="5"/>
  <c r="G57" i="5"/>
  <c r="G58" i="5"/>
  <c r="G55" i="5"/>
  <c r="G47" i="5"/>
  <c r="G48" i="5"/>
  <c r="G49" i="5"/>
  <c r="G50" i="5"/>
  <c r="G51" i="5"/>
  <c r="G52" i="5"/>
  <c r="G53" i="5"/>
  <c r="G46" i="5"/>
  <c r="B9" i="8" l="1"/>
  <c r="G27" i="8"/>
  <c r="B9" i="9"/>
  <c r="E9" i="9"/>
  <c r="E32" i="9" s="1"/>
  <c r="F32" i="9"/>
  <c r="G28" i="6"/>
  <c r="G12" i="9"/>
  <c r="G24" i="9"/>
  <c r="C9" i="9"/>
  <c r="G10" i="8"/>
  <c r="G21" i="7"/>
  <c r="G48" i="6"/>
  <c r="G38" i="6"/>
  <c r="G10" i="6"/>
  <c r="G136" i="6"/>
  <c r="G62" i="6"/>
  <c r="G58" i="6"/>
  <c r="G145" i="6"/>
  <c r="G59" i="5"/>
  <c r="G28" i="9"/>
  <c r="G16" i="9"/>
  <c r="G9" i="9"/>
  <c r="D21" i="9"/>
  <c r="D9" i="9"/>
  <c r="G149" i="6"/>
  <c r="G132" i="6"/>
  <c r="G122" i="6"/>
  <c r="G75" i="6"/>
  <c r="G71" i="6"/>
  <c r="G18" i="6"/>
  <c r="G45" i="5"/>
  <c r="G39" i="5"/>
  <c r="G38" i="5" s="1"/>
  <c r="G37" i="5"/>
  <c r="G36" i="5" s="1"/>
  <c r="G35" i="5"/>
  <c r="G31" i="5"/>
  <c r="G32" i="5"/>
  <c r="G33" i="5"/>
  <c r="G34" i="5"/>
  <c r="G30" i="5"/>
  <c r="G19" i="5"/>
  <c r="G20" i="5"/>
  <c r="G21" i="5"/>
  <c r="G22" i="5"/>
  <c r="G23" i="5"/>
  <c r="G24" i="5"/>
  <c r="G25" i="5"/>
  <c r="G26" i="5"/>
  <c r="G27" i="5"/>
  <c r="G28" i="5"/>
  <c r="G18" i="5"/>
  <c r="G11" i="5"/>
  <c r="G12" i="5"/>
  <c r="G13" i="5"/>
  <c r="G14" i="5"/>
  <c r="G15" i="5"/>
  <c r="G10" i="5"/>
  <c r="F29" i="5"/>
  <c r="E29" i="5"/>
  <c r="D29" i="5"/>
  <c r="C29" i="5"/>
  <c r="B29" i="5"/>
  <c r="F17" i="5"/>
  <c r="E17" i="5"/>
  <c r="D17" i="5"/>
  <c r="C17" i="5"/>
  <c r="B17" i="5"/>
  <c r="K18" i="3"/>
  <c r="K17" i="3"/>
  <c r="K16" i="3"/>
  <c r="K12" i="3"/>
  <c r="K11" i="3"/>
  <c r="K10" i="3"/>
  <c r="J8" i="3"/>
  <c r="I8" i="3"/>
  <c r="H8" i="3"/>
  <c r="G8" i="3"/>
  <c r="E8" i="3"/>
  <c r="I20" i="2"/>
  <c r="I19" i="2"/>
  <c r="I18" i="2"/>
  <c r="I16" i="2"/>
  <c r="I15" i="2"/>
  <c r="I14" i="2"/>
  <c r="F13" i="2"/>
  <c r="G13" i="2"/>
  <c r="H13" i="2"/>
  <c r="H12" i="2" s="1"/>
  <c r="H25" i="2" s="1"/>
  <c r="J13" i="2"/>
  <c r="J12" i="2" s="1"/>
  <c r="J25" i="2" s="1"/>
  <c r="K13" i="2"/>
  <c r="K12" i="2" s="1"/>
  <c r="K25" i="2" s="1"/>
  <c r="E13" i="2"/>
  <c r="E12" i="2" s="1"/>
  <c r="E25" i="2" s="1"/>
  <c r="K8" i="3" l="1"/>
  <c r="G9" i="6"/>
  <c r="I13" i="2"/>
  <c r="I17" i="2"/>
  <c r="G21" i="9"/>
  <c r="C32" i="9"/>
  <c r="G17" i="5"/>
  <c r="K14" i="3"/>
  <c r="G32" i="9"/>
  <c r="G29" i="5"/>
  <c r="J27" i="1"/>
  <c r="B24" i="9"/>
  <c r="B42" i="8"/>
  <c r="B75" i="8" s="1"/>
  <c r="B75" i="5"/>
  <c r="B63" i="4"/>
  <c r="B61" i="4"/>
  <c r="B59" i="4"/>
  <c r="B58" i="4"/>
  <c r="B50" i="4"/>
  <c r="B48" i="4"/>
  <c r="B45" i="4"/>
  <c r="B46" i="4"/>
  <c r="B43" i="4"/>
  <c r="E20" i="3"/>
  <c r="C36" i="5"/>
  <c r="C41" i="5" s="1"/>
  <c r="D36" i="5"/>
  <c r="D41" i="5" s="1"/>
  <c r="E36" i="5"/>
  <c r="F36" i="5"/>
  <c r="C45" i="5"/>
  <c r="D45" i="5"/>
  <c r="E45" i="5"/>
  <c r="F45" i="5"/>
  <c r="C54" i="5"/>
  <c r="D54" i="5"/>
  <c r="E54" i="5"/>
  <c r="F54" i="5"/>
  <c r="G54" i="5"/>
  <c r="G65" i="5" s="1"/>
  <c r="C59" i="5"/>
  <c r="D59" i="5"/>
  <c r="E59" i="5"/>
  <c r="F59" i="5"/>
  <c r="C67" i="5"/>
  <c r="D67" i="5"/>
  <c r="E67" i="5"/>
  <c r="F67" i="5"/>
  <c r="C75" i="5"/>
  <c r="D75" i="5"/>
  <c r="E75" i="5"/>
  <c r="F75" i="5"/>
  <c r="G75" i="5"/>
  <c r="B45" i="5"/>
  <c r="B41" i="5"/>
  <c r="J20" i="3"/>
  <c r="G20" i="3"/>
  <c r="H14" i="3"/>
  <c r="H20" i="3" s="1"/>
  <c r="I20" i="3"/>
  <c r="F17" i="2"/>
  <c r="F12" i="2" s="1"/>
  <c r="F25" i="2" s="1"/>
  <c r="G17" i="2"/>
  <c r="G12" i="2" s="1"/>
  <c r="G25" i="2" s="1"/>
  <c r="S7" i="1"/>
  <c r="R7" i="1"/>
  <c r="B28" i="9"/>
  <c r="C19" i="8"/>
  <c r="C27" i="8"/>
  <c r="C37" i="8"/>
  <c r="D19" i="8"/>
  <c r="D37" i="8"/>
  <c r="E19" i="8"/>
  <c r="E37" i="8"/>
  <c r="F19" i="8"/>
  <c r="F37" i="8"/>
  <c r="G19" i="8"/>
  <c r="G37" i="8"/>
  <c r="C43" i="8"/>
  <c r="C52" i="8"/>
  <c r="C60" i="8"/>
  <c r="C70" i="8"/>
  <c r="D43" i="8"/>
  <c r="D52" i="8"/>
  <c r="D60" i="8"/>
  <c r="D70" i="8"/>
  <c r="E43" i="8"/>
  <c r="E52" i="8"/>
  <c r="E60" i="8"/>
  <c r="E70" i="8"/>
  <c r="F43" i="8"/>
  <c r="F52" i="8"/>
  <c r="F60" i="8"/>
  <c r="F70" i="8"/>
  <c r="G43" i="8"/>
  <c r="G52" i="8"/>
  <c r="G60" i="8"/>
  <c r="G70" i="8"/>
  <c r="C11" i="7"/>
  <c r="G31" i="7"/>
  <c r="C21" i="7"/>
  <c r="D21" i="7"/>
  <c r="E21" i="7"/>
  <c r="F21" i="7"/>
  <c r="B21" i="7"/>
  <c r="B31" i="7" s="1"/>
  <c r="C10" i="6"/>
  <c r="C28" i="6"/>
  <c r="C48" i="6"/>
  <c r="C38" i="6"/>
  <c r="C58" i="6"/>
  <c r="C62" i="6"/>
  <c r="C71" i="6"/>
  <c r="C75" i="6"/>
  <c r="D10" i="6"/>
  <c r="D28" i="6"/>
  <c r="D48" i="6"/>
  <c r="D38" i="6"/>
  <c r="D58" i="6"/>
  <c r="D62" i="6"/>
  <c r="D71" i="6"/>
  <c r="D75" i="6"/>
  <c r="E10" i="6"/>
  <c r="E48" i="6"/>
  <c r="E38" i="6"/>
  <c r="E58" i="6"/>
  <c r="E62" i="6"/>
  <c r="E71" i="6"/>
  <c r="E75" i="6"/>
  <c r="F10" i="6"/>
  <c r="F48" i="6"/>
  <c r="F38" i="6"/>
  <c r="F58" i="6"/>
  <c r="F62" i="6"/>
  <c r="F71" i="6"/>
  <c r="F75" i="6"/>
  <c r="C84" i="6"/>
  <c r="C92" i="6"/>
  <c r="C102" i="6"/>
  <c r="C112" i="6"/>
  <c r="C122" i="6"/>
  <c r="C145" i="6"/>
  <c r="C149" i="6"/>
  <c r="D84" i="6"/>
  <c r="D92" i="6"/>
  <c r="D102" i="6"/>
  <c r="D112" i="6"/>
  <c r="D122" i="6"/>
  <c r="D145" i="6"/>
  <c r="D149" i="6"/>
  <c r="E84" i="6"/>
  <c r="E92" i="6"/>
  <c r="E102" i="6"/>
  <c r="E112" i="6"/>
  <c r="E122" i="6"/>
  <c r="E145" i="6"/>
  <c r="E149" i="6"/>
  <c r="F84" i="6"/>
  <c r="F92" i="6"/>
  <c r="F102" i="6"/>
  <c r="F112" i="6"/>
  <c r="F122" i="6"/>
  <c r="F145" i="6"/>
  <c r="F149" i="6"/>
  <c r="G84" i="6"/>
  <c r="G92" i="6"/>
  <c r="G102" i="6"/>
  <c r="G112" i="6"/>
  <c r="B10" i="6"/>
  <c r="D63" i="4"/>
  <c r="C63" i="4"/>
  <c r="C61" i="4"/>
  <c r="D61" i="4"/>
  <c r="D58" i="4"/>
  <c r="C58" i="4"/>
  <c r="D57" i="4"/>
  <c r="C57" i="4"/>
  <c r="D56" i="4"/>
  <c r="C56" i="4"/>
  <c r="C50" i="4"/>
  <c r="D50" i="4"/>
  <c r="D46" i="4"/>
  <c r="C46" i="4"/>
  <c r="D45" i="4"/>
  <c r="C45" i="4"/>
  <c r="D44" i="4"/>
  <c r="C44" i="4"/>
  <c r="C33" i="4"/>
  <c r="D33" i="4"/>
  <c r="D36" i="4"/>
  <c r="C36" i="4"/>
  <c r="B36" i="4"/>
  <c r="D26" i="4"/>
  <c r="C26" i="4"/>
  <c r="D17" i="4"/>
  <c r="C17" i="4"/>
  <c r="B149" i="6"/>
  <c r="B145" i="6"/>
  <c r="B122" i="6"/>
  <c r="B112" i="6"/>
  <c r="B102" i="6"/>
  <c r="B92" i="6"/>
  <c r="B84" i="6"/>
  <c r="B75" i="6"/>
  <c r="B71" i="6"/>
  <c r="B62" i="6"/>
  <c r="B48" i="6"/>
  <c r="B38" i="6"/>
  <c r="C59" i="4"/>
  <c r="D59" i="4"/>
  <c r="C43" i="4"/>
  <c r="D43" i="4"/>
  <c r="D48" i="4"/>
  <c r="C48" i="4"/>
  <c r="F9" i="6" l="1"/>
  <c r="D9" i="6"/>
  <c r="E9" i="6"/>
  <c r="D65" i="5"/>
  <c r="D70" i="5" s="1"/>
  <c r="C42" i="8"/>
  <c r="I12" i="2"/>
  <c r="I25" i="2" s="1"/>
  <c r="D65" i="4"/>
  <c r="D66" i="4" s="1"/>
  <c r="C52" i="4"/>
  <c r="C53" i="4" s="1"/>
  <c r="C65" i="5"/>
  <c r="C65" i="4"/>
  <c r="C66" i="4" s="1"/>
  <c r="D52" i="4"/>
  <c r="D53" i="4" s="1"/>
  <c r="D40" i="4"/>
  <c r="D11" i="4" s="1"/>
  <c r="D21" i="4" s="1"/>
  <c r="D22" i="4" s="1"/>
  <c r="D23" i="4" s="1"/>
  <c r="D30" i="4" s="1"/>
  <c r="C40" i="4"/>
  <c r="C11" i="4" s="1"/>
  <c r="C21" i="4" s="1"/>
  <c r="C22" i="4" s="1"/>
  <c r="C23" i="4" s="1"/>
  <c r="C30" i="4" s="1"/>
  <c r="B44" i="4"/>
  <c r="B52" i="4" s="1"/>
  <c r="B53" i="4" s="1"/>
  <c r="B57" i="4"/>
  <c r="B65" i="4" s="1"/>
  <c r="B66" i="4" s="1"/>
  <c r="B21" i="9"/>
  <c r="B32" i="9" s="1"/>
  <c r="D9" i="8"/>
  <c r="E42" i="8"/>
  <c r="F42" i="8"/>
  <c r="D42" i="8"/>
  <c r="E9" i="8"/>
  <c r="F9" i="8"/>
  <c r="G9" i="8"/>
  <c r="C9" i="8"/>
  <c r="C75" i="8" s="1"/>
  <c r="E31" i="7"/>
  <c r="D31" i="7"/>
  <c r="C31" i="7"/>
  <c r="F31" i="7"/>
  <c r="C9" i="6"/>
  <c r="B83" i="6"/>
  <c r="F83" i="6"/>
  <c r="D83" i="6"/>
  <c r="E83" i="6"/>
  <c r="G83" i="6"/>
  <c r="G158" i="6" s="1"/>
  <c r="C83" i="6"/>
  <c r="F65" i="5"/>
  <c r="G41" i="5"/>
  <c r="G70" i="5" s="1"/>
  <c r="B65" i="5"/>
  <c r="B70" i="5" s="1"/>
  <c r="E65" i="5"/>
  <c r="B40" i="4"/>
  <c r="B11" i="4" s="1"/>
  <c r="K20" i="3"/>
  <c r="G42" i="8"/>
  <c r="D158" i="6" l="1"/>
  <c r="B22" i="4"/>
  <c r="B23" i="4" s="1"/>
  <c r="B30" i="4" s="1"/>
  <c r="F158" i="6"/>
  <c r="E158" i="6"/>
  <c r="C158" i="6"/>
  <c r="F70" i="5"/>
  <c r="F75" i="8"/>
  <c r="G75" i="8"/>
  <c r="D75" i="8"/>
  <c r="E70" i="5"/>
  <c r="C70" i="5"/>
  <c r="E75" i="8"/>
  <c r="B158" i="6"/>
</calcChain>
</file>

<file path=xl/sharedStrings.xml><?xml version="1.0" encoding="utf-8"?>
<sst xmlns="http://schemas.openxmlformats.org/spreadsheetml/2006/main" count="1155" uniqueCount="617">
  <si>
    <t>(PESOS)</t>
  </si>
  <si>
    <t>Activo Circulante</t>
  </si>
  <si>
    <t>Pasivo Circulante</t>
  </si>
  <si>
    <t>Activo No Circulante</t>
  </si>
  <si>
    <t>Pasivo No Circulante</t>
  </si>
  <si>
    <t>HACIENDA PÚBLICA/PATRIMONIO</t>
  </si>
  <si>
    <t xml:space="preserve">(PESOS) </t>
  </si>
  <si>
    <t xml:space="preserve">           </t>
  </si>
  <si>
    <t xml:space="preserve">Devengado </t>
  </si>
  <si>
    <t xml:space="preserve">Recaudado/ Pagado  </t>
  </si>
  <si>
    <t xml:space="preserve">Concepto </t>
  </si>
  <si>
    <t>Pagado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</si>
  <si>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</si>
  <si>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</si>
  <si>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</si>
  <si>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</si>
  <si>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</si>
  <si>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</si>
  <si>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Ingresos Excedentes de Ingresos de Libre Disposición</t>
  </si>
  <si>
    <t>Transferencias Federales Etiquetadas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</si>
  <si>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</si>
  <si>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</si>
  <si>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</si>
  <si>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Egresos</t>
  </si>
  <si>
    <t>Aprobado (d)</t>
  </si>
  <si>
    <t>Fideicomiso de Desastres Naturales (Informativo)</t>
  </si>
  <si>
    <t>Concepto</t>
  </si>
  <si>
    <t xml:space="preserve">Efectivo y Equivalentes 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</si>
  <si>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</si>
  <si>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</si>
  <si>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</si>
  <si>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</si>
  <si>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</si>
  <si>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</si>
  <si>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</si>
  <si>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</si>
  <si>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</si>
  <si>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</si>
  <si>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</si>
  <si>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</si>
  <si>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</si>
  <si>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</si>
  <si>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 xml:space="preserve">Derechos a Recibir Bienes o Servicios </t>
  </si>
  <si>
    <t xml:space="preserve">Derechos a Recibir Efectivo o Equivalentes </t>
  </si>
  <si>
    <t>Anticipo a Proveedores por Adquisición de Bienes y Prestación de Servicios a Corto Plazo</t>
  </si>
  <si>
    <t>Anticipo a Proveedores por Adquisición de Bienes Inmuebles y Muebles a Corto Plazo</t>
  </si>
  <si>
    <t xml:space="preserve"> 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</si>
  <si>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</si>
  <si>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</si>
  <si>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</si>
  <si>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</si>
  <si>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</si>
  <si>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</si>
  <si>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</si>
  <si>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</si>
  <si>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Estimaciones para Cuentas Incobrables por Derechos a Recibir Efectivo o Equivalentes</t>
  </si>
  <si>
    <t>Estimación por Deterioro de Inventarios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</si>
  <si>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</si>
  <si>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</si>
  <si>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</si>
  <si>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</si>
  <si>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</si>
  <si>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 xml:space="preserve">Otros Activos Circulantes </t>
  </si>
  <si>
    <t xml:space="preserve">Estimación por Pérdida o Deterioro de Activos Circulantes </t>
  </si>
  <si>
    <t xml:space="preserve">Inventarios 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</si>
  <si>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</si>
  <si>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</si>
  <si>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</si>
  <si>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</si>
  <si>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</si>
  <si>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</si>
  <si>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</si>
  <si>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</si>
  <si>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</si>
  <si>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 xml:space="preserve">Total de Activos No Circulantes </t>
  </si>
  <si>
    <t xml:space="preserve">Total del Activo </t>
  </si>
  <si>
    <t xml:space="preserve">Cuentas por Pagar a Corto Plazo 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</si>
  <si>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</si>
  <si>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</si>
  <si>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</si>
  <si>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</si>
  <si>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</si>
  <si>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</si>
  <si>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</si>
  <si>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</si>
  <si>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</si>
  <si>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</si>
  <si>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</si>
  <si>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</si>
  <si>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</t>
  </si>
  <si>
    <t>Porción a Corto Plazo de Arrendamiento Financiero</t>
  </si>
  <si>
    <t>Títulos y Valores a Corto Plazo</t>
  </si>
  <si>
    <t>Ingresos Cobrados por Adelantado a Corto Plazo</t>
  </si>
  <si>
    <t>Intereses Cobrados por Adelantado a Corto Plazo</t>
  </si>
  <si>
    <t>Otros Pasivos Diferidos a Corto Plazo</t>
  </si>
  <si>
    <t xml:space="preserve">Fondos y Bienes de Terceros en Garantía y/o Administración a Corto Plazo 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</si>
  <si>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</si>
  <si>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</si>
  <si>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</si>
  <si>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</si>
  <si>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</si>
  <si>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</si>
  <si>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</si>
  <si>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</si>
  <si>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</si>
  <si>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</si>
  <si>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</si>
  <si>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</si>
  <si>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 xml:space="preserve">Total de Pasivos Circulantes 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</si>
  <si>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</si>
  <si>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</si>
  <si>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</si>
  <si>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</si>
  <si>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</si>
  <si>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</si>
  <si>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Aportaciones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</si>
  <si>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</si>
  <si>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</si>
  <si>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</si>
  <si>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</si>
  <si>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</si>
  <si>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</si>
  <si>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</si>
  <si>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</si>
  <si>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</si>
  <si>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 xml:space="preserve">Total Hacienda Pública/Patrimonio </t>
  </si>
  <si>
    <t xml:space="preserve">Exceso o Insuficiencia en la Actualización de la Hacienda Pública/Patrimonio </t>
  </si>
  <si>
    <t>Hacienda Pública/Patrimonio Generado</t>
  </si>
  <si>
    <t xml:space="preserve">Hacienda Pública/Patrimonio Contribuido </t>
  </si>
  <si>
    <t xml:space="preserve">Total de Pasivos No Circulantes </t>
  </si>
  <si>
    <t xml:space="preserve">Total del Pasivo </t>
  </si>
  <si>
    <t xml:space="preserve">Provisiones a Corto Plazo </t>
  </si>
  <si>
    <t>Otros Pasivos a Corto Plazo</t>
  </si>
  <si>
    <t xml:space="preserve">Porción a Corto Plazo de la Deuda Pública a Largo Plazo </t>
  </si>
  <si>
    <t>Documentos por Pagar a Corto Plazo</t>
  </si>
  <si>
    <t xml:space="preserve">Pasivos Diferidos a Corto Plazo </t>
  </si>
  <si>
    <t xml:space="preserve">Denominación de la Deuda Pública y Otros Pasivos </t>
  </si>
  <si>
    <t>Revaluaciones, Reclasificaciones y Otros Ajustes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</si>
  <si>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</si>
  <si>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</si>
  <si>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</si>
  <si>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</si>
  <si>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</si>
  <si>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</si>
  <si>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</si>
  <si>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</si>
  <si>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1</t>
  </si>
  <si>
    <t>Deuda Contingente 2</t>
  </si>
  <si>
    <t>Deuda Contingente XX</t>
  </si>
  <si>
    <t>Instrumento Bono Cupón Cero 1</t>
  </si>
  <si>
    <t>Instrumento Bono Cupón Cero 2</t>
  </si>
  <si>
    <t>Instrumento Bono Cupón Cero XX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</si>
  <si>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</si>
  <si>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</si>
  <si>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</si>
  <si>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</si>
  <si>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</si>
  <si>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</si>
  <si>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</si>
  <si>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</si>
  <si>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</si>
  <si>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</si>
  <si>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</si>
  <si>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</si>
  <si>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</si>
  <si>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</si>
  <si>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</si>
  <si>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</si>
  <si>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</si>
  <si>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Estimado/ Aprobado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</si>
  <si>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</si>
  <si>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</si>
  <si>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</si>
  <si>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 xml:space="preserve">Amortización de la Deuda Pública con Gasto Etiquetado </t>
  </si>
  <si>
    <t xml:space="preserve">Gasto Etiquetado (sin incluir Amortización de la Deuda Pública)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</si>
  <si>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</si>
  <si>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</si>
  <si>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</si>
  <si>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 xml:space="preserve">Ingresos Totales 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</si>
  <si>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</si>
  <si>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</si>
  <si>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</si>
  <si>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</si>
  <si>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</si>
  <si>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</si>
  <si>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</si>
  <si>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</si>
  <si>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</si>
  <si>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</si>
  <si>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</si>
  <si>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</si>
  <si>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</si>
  <si>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</si>
  <si>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</si>
  <si>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</si>
  <si>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</si>
  <si>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</si>
  <si>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</si>
  <si>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</si>
  <si>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</si>
  <si>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</si>
  <si>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</si>
  <si>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</si>
  <si>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</si>
  <si>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</si>
  <si>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Estimado </t>
  </si>
  <si>
    <t xml:space="preserve">Diferencia </t>
  </si>
  <si>
    <t xml:space="preserve">Total del Pasivo y Hacienda Pública/Patrimonio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</si>
  <si>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</si>
  <si>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</si>
  <si>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</si>
  <si>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</si>
  <si>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</si>
  <si>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</si>
  <si>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</si>
  <si>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</si>
  <si>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</si>
  <si>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</si>
  <si>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</si>
  <si>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</si>
  <si>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</si>
  <si>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</si>
  <si>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</si>
  <si>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</si>
  <si>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</si>
  <si>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</si>
  <si>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</si>
  <si>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</si>
  <si>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</si>
  <si>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</si>
  <si>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</si>
  <si>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</si>
  <si>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</si>
  <si>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</si>
  <si>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</si>
  <si>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</si>
  <si>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</si>
  <si>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</si>
  <si>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</si>
  <si>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</si>
  <si>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</si>
  <si>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</si>
  <si>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</si>
  <si>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</si>
  <si>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</si>
  <si>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</si>
  <si>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</si>
  <si>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</si>
  <si>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</si>
  <si>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</si>
  <si>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</si>
  <si>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</si>
  <si>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</si>
  <si>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</si>
  <si>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</si>
  <si>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</si>
  <si>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</si>
  <si>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</si>
  <si>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</si>
  <si>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</si>
  <si>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</si>
  <si>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</si>
  <si>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</si>
  <si>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</si>
  <si>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</si>
  <si>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</si>
  <si>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</si>
  <si>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</si>
  <si>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</si>
  <si>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</si>
  <si>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</si>
  <si>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</si>
  <si>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</si>
  <si>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</si>
  <si>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</si>
  <si>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</si>
  <si>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</si>
  <si>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</si>
  <si>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</si>
  <si>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</si>
  <si>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</si>
  <si>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</si>
  <si>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</si>
  <si>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Total de Egresos </t>
  </si>
  <si>
    <t xml:space="preserve">Aprobado </t>
  </si>
  <si>
    <t xml:space="preserve">Subejercicio 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</si>
  <si>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</si>
  <si>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</si>
  <si>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</si>
  <si>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</si>
  <si>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</si>
  <si>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</si>
  <si>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</si>
  <si>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</si>
  <si>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</si>
  <si>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</si>
  <si>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</si>
  <si>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</si>
  <si>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</si>
  <si>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</si>
  <si>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</si>
  <si>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</si>
  <si>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</si>
  <si>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</si>
  <si>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</si>
  <si>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</si>
  <si>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</si>
  <si>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</si>
  <si>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</si>
  <si>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</si>
  <si>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</si>
  <si>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</si>
  <si>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</si>
  <si>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</si>
  <si>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</si>
  <si>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</si>
  <si>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</si>
  <si>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Otras No Clasificadas en Funciones Anteriores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</si>
  <si>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</si>
  <si>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</si>
  <si>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</si>
  <si>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</si>
  <si>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</si>
  <si>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</si>
  <si>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</si>
  <si>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</si>
  <si>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</si>
  <si>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</si>
  <si>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</si>
  <si>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</si>
  <si>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</si>
  <si>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</si>
  <si>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</si>
  <si>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</si>
  <si>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</si>
  <si>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</si>
  <si>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</si>
  <si>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</si>
  <si>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</si>
  <si>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</si>
  <si>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</si>
  <si>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</si>
  <si>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</si>
  <si>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</si>
  <si>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</si>
  <si>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</si>
  <si>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</si>
  <si>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</si>
  <si>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</si>
  <si>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</si>
  <si>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</si>
  <si>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</si>
  <si>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</si>
  <si>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</si>
  <si>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</si>
  <si>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</si>
  <si>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</si>
  <si>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</si>
  <si>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</si>
  <si>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</si>
  <si>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</si>
  <si>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</si>
  <si>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</si>
  <si>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</si>
  <si>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</si>
  <si>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</si>
  <si>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</si>
  <si>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 xml:space="preserve"> Fondo de Aportaciones para la Educación Tecnológica y de Adultos</t>
  </si>
  <si>
    <t>Fondo de Aportaciones Múltiples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</si>
  <si>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</si>
  <si>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</si>
  <si>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</si>
  <si>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</si>
  <si>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</si>
  <si>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</si>
  <si>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</si>
  <si>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</si>
  <si>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</si>
  <si>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</si>
  <si>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</si>
  <si>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</si>
  <si>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</si>
  <si>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 xml:space="preserve">Total de Ingresos </t>
  </si>
  <si>
    <t>Otras No Clasificadas en Funciones Anteriores</t>
  </si>
  <si>
    <t xml:space="preserve">Total de Obligaciones Diferentes de Financiamiento </t>
  </si>
  <si>
    <t xml:space="preserve">                              Fideicomiso de Desastres Naturales (Informativo)</t>
  </si>
  <si>
    <t>Concepto (b)</t>
  </si>
  <si>
    <t>Año 4 (d)</t>
  </si>
  <si>
    <t>Año 5 (d)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</si>
  <si>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</si>
  <si>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</si>
  <si>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</si>
  <si>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</si>
  <si>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</si>
  <si>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</si>
  <si>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</si>
  <si>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</si>
  <si>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</si>
  <si>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</si>
  <si>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</si>
  <si>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</si>
  <si>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</si>
  <si>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</si>
  <si>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</si>
  <si>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</si>
  <si>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</si>
  <si>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</si>
  <si>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</si>
  <si>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</si>
  <si>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</si>
  <si>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</si>
  <si>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</si>
  <si>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</si>
  <si>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</si>
  <si>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</si>
  <si>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</si>
  <si>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</si>
  <si>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</si>
  <si>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</si>
  <si>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</si>
  <si>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</si>
  <si>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</si>
  <si>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</si>
  <si>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</si>
  <si>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</si>
  <si>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</si>
  <si>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</si>
  <si>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</si>
  <si>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</si>
  <si>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</si>
  <si>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</si>
  <si>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</si>
  <si>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</si>
  <si>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</si>
  <si>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</si>
  <si>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</si>
  <si>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</si>
  <si>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</si>
  <si>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Disposiciones del Período</t>
  </si>
  <si>
    <t xml:space="preserve">Amortizaciones del Período 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</si>
  <si>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</si>
  <si>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</si>
  <si>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</si>
  <si>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>Estado de Situación Financiera Detallado - LDF</t>
  </si>
  <si>
    <t>Informe Analítico de Obligaciones Diferentes de Financiamientos - LDF</t>
  </si>
  <si>
    <t xml:space="preserve"> Informe Analítico de la Deuda Pública y Otros Pasivos - LDF</t>
  </si>
  <si>
    <t>Plazo Pactado</t>
  </si>
  <si>
    <t xml:space="preserve">  
Estado Analítico de Ingresos Detallado - LDF
</t>
  </si>
  <si>
    <t xml:space="preserve">  Balance Presupuestario - LDF</t>
  </si>
  <si>
    <t xml:space="preserve">
Estado Analítico del Ejercicio del Presupuesto de Egresos Detallado - LDF 
Clasificación Administrativa 
</t>
  </si>
  <si>
    <t xml:space="preserve">
Estado Analítico del Ejercicio del Presupuesto de Egresos Detallado – LDF
 Clasificación Funcional (Finalidad y Función)
</t>
  </si>
  <si>
    <t xml:space="preserve">Proyecciones de Ingresos - LDF </t>
  </si>
  <si>
    <t>(CIFRAS NOMINALES)</t>
  </si>
  <si>
    <t xml:space="preserve">Año en Cuestión (de iniciativa de Ley) </t>
  </si>
  <si>
    <t>Año 1</t>
  </si>
  <si>
    <t xml:space="preserve">Año 2 </t>
  </si>
  <si>
    <t xml:space="preserve">Año 3 </t>
  </si>
  <si>
    <t>Año 4</t>
  </si>
  <si>
    <t xml:space="preserve">Año 5 </t>
  </si>
  <si>
    <t xml:space="preserve">Proyecciones de Egresos - LDF </t>
  </si>
  <si>
    <t>Año en Cuestión (de proyecto de presupuesto)</t>
  </si>
  <si>
    <t xml:space="preserve">Año 1 </t>
  </si>
  <si>
    <t xml:space="preserve">Resultados de Ingresos - LDF </t>
  </si>
  <si>
    <t xml:space="preserve">Año 5 ¹ </t>
  </si>
  <si>
    <t>Año 4 ¹</t>
  </si>
  <si>
    <t xml:space="preserve">Año 3 ¹ </t>
  </si>
  <si>
    <t xml:space="preserve">Año 2 ¹ </t>
  </si>
  <si>
    <t xml:space="preserve">Año 1 ¹ </t>
  </si>
  <si>
    <t xml:space="preserve">Año del Ejercicio Vigente ² </t>
  </si>
  <si>
    <t xml:space="preserve">Resultados de Egresos - LDF </t>
  </si>
  <si>
    <t xml:space="preserve">Año 4 ¹ </t>
  </si>
  <si>
    <t>Informe sobre Estudios Actuariales - LDF</t>
  </si>
  <si>
    <t>ACTIVO</t>
  </si>
  <si>
    <t>PASIVO</t>
  </si>
  <si>
    <t>Deuda Contingente ¹ (informativo)</t>
  </si>
  <si>
    <t>Valor de Instrumentos Bono Cupón Cero ² (Informativo)</t>
  </si>
  <si>
    <t>² Se refiere al valor del Bono Cupón Cero que respalda el pago de los créditos asociados al mismo (Activo).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</si>
  <si>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</si>
  <si>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 xml:space="preserve">Asociaciones Público Privadas </t>
  </si>
  <si>
    <t xml:space="preserve"> APP 1           </t>
  </si>
  <si>
    <t xml:space="preserve"> APP 2           </t>
  </si>
  <si>
    <t xml:space="preserve"> APP 3           </t>
  </si>
  <si>
    <t xml:space="preserve"> APP XX           </t>
  </si>
  <si>
    <t xml:space="preserve">Otros Instrumentos </t>
  </si>
  <si>
    <t xml:space="preserve"> Otro Instrumento 1           </t>
  </si>
  <si>
    <t xml:space="preserve"> Otro Instrumento 2           </t>
  </si>
  <si>
    <t xml:space="preserve"> Otro Instrumento 3           </t>
  </si>
  <si>
    <t xml:space="preserve"> Otro Instrumento XX           </t>
  </si>
  <si>
    <t xml:space="preserve">Pagado  </t>
  </si>
  <si>
    <t xml:space="preserve">       Ingresos Derivados de Financiamientos</t>
  </si>
  <si>
    <t xml:space="preserve">Ingresos Derivados de Financiamientos </t>
  </si>
  <si>
    <t>Gasto No Etiquetado</t>
  </si>
  <si>
    <t xml:space="preserve"> Dependencia o Unidad Administrativa 1</t>
  </si>
  <si>
    <t xml:space="preserve"> Dependencia o Unidad Administrativa 2</t>
  </si>
  <si>
    <t xml:space="preserve"> Dependencia o Unidad Administrativa 3</t>
  </si>
  <si>
    <t xml:space="preserve"> Dependencia o Unidad Administrativa 4</t>
  </si>
  <si>
    <t xml:space="preserve"> Dependencia o Unidad Administrativa 5</t>
  </si>
  <si>
    <t xml:space="preserve"> Dependencia o Unidad Administrativa 6</t>
  </si>
  <si>
    <t xml:space="preserve"> Dependencia o Unidad Administrativa 7</t>
  </si>
  <si>
    <t xml:space="preserve"> Dependencia o Unidad Administrativa xx</t>
  </si>
  <si>
    <t>Gasto Etiquetado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</si>
  <si>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</si>
  <si>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</si>
  <si>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</si>
  <si>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</si>
  <si>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</si>
  <si>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</si>
  <si>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</si>
  <si>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</si>
  <si>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Incentivos Derivados de la Colaboración Fiscal</t>
  </si>
  <si>
    <t xml:space="preserve"> Transferencias Federales Etiquetadas </t>
  </si>
  <si>
    <t xml:space="preserve"> Fondos Distintos de Aportaciones</t>
  </si>
  <si>
    <t xml:space="preserve"> Otras Transferencias Federales Etiquetadas</t>
  </si>
  <si>
    <t xml:space="preserve"> Ingresos Derivados de Financiamientos</t>
  </si>
  <si>
    <t>Total de Ingresos Proyectados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</si>
  <si>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</si>
  <si>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</si>
  <si>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 Ingresos Derivados de Financiamiento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</si>
  <si>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</si>
  <si>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</si>
  <si>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</si>
  <si>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</si>
  <si>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</si>
  <si>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</si>
  <si>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</si>
  <si>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</si>
  <si>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</si>
  <si>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Total de Egresos Proyectados </t>
  </si>
  <si>
    <t xml:space="preserve">Transferencias Federales Etiquetadas </t>
  </si>
  <si>
    <t xml:space="preserve">Total de Resultados de Ingresos </t>
  </si>
  <si>
    <t xml:space="preserve">Ingresos Derivados de Financiamiento </t>
  </si>
  <si>
    <t xml:space="preserve">Total del Resultado de Egresos </t>
  </si>
  <si>
    <t>Transferencias y Asignaciones</t>
  </si>
  <si>
    <t xml:space="preserve"> Transferencias y Asignaciones</t>
  </si>
  <si>
    <t>FONDO DE APOYO A LA ACTIVIDAD ARTESANAL</t>
  </si>
  <si>
    <t>ANALISTA CONTABLE</t>
  </si>
  <si>
    <t>C. P. MIREYA HERRERA LEAL</t>
  </si>
  <si>
    <t>L. A. ALEXIS SERENO COUTO</t>
  </si>
  <si>
    <t>VO.BO.</t>
  </si>
  <si>
    <t xml:space="preserve">DELEGADO ADMINISTRATIVO </t>
  </si>
  <si>
    <t>SECRETARIO DE C.T.</t>
  </si>
  <si>
    <t>___________________________</t>
  </si>
  <si>
    <t>__________________________</t>
  </si>
  <si>
    <t>__________________________________</t>
  </si>
  <si>
    <t>______________________________</t>
  </si>
  <si>
    <t>_____________________________________</t>
  </si>
  <si>
    <t>_________________________________</t>
  </si>
  <si>
    <t>________________________________</t>
  </si>
  <si>
    <t>___________________________________</t>
  </si>
  <si>
    <t>____________________________</t>
  </si>
  <si>
    <t>_______________________________</t>
  </si>
  <si>
    <t>_________________________</t>
  </si>
  <si>
    <t>_____________________________</t>
  </si>
  <si>
    <t xml:space="preserve">    L. A. ALEXIS SERENO COUTO</t>
  </si>
  <si>
    <t xml:space="preserve">   L. A. ALEXIS SERENO COUTO</t>
  </si>
  <si>
    <t>______________________________________</t>
  </si>
  <si>
    <t xml:space="preserve">                                                                SIN INFORMACION QUE REVELAR</t>
  </si>
  <si>
    <t xml:space="preserve">                                                                                      SIN INFORMACION QUE REVELAR               </t>
  </si>
  <si>
    <t xml:space="preserve">                                             SIN INFORMACION QUE REVELAR</t>
  </si>
  <si>
    <t xml:space="preserve">                                                SIN INFORMACION QUE REVELAR</t>
  </si>
  <si>
    <t xml:space="preserve"> </t>
  </si>
  <si>
    <t xml:space="preserve">                                            SIN INFORMACION QUE REVELAR</t>
  </si>
  <si>
    <t xml:space="preserve">                                                 SIN INFORMACION QUE REVELAR</t>
  </si>
  <si>
    <t xml:space="preserve">Estado Analítico del Ejercicio del Presupuesto de Egresos Detallado                                                                                                                                                                                            </t>
  </si>
  <si>
    <t xml:space="preserve">DIRECTOR DE CREDITO DE </t>
  </si>
  <si>
    <t>FINANCIEROS</t>
  </si>
  <si>
    <t>________________________</t>
  </si>
  <si>
    <t>DELEGADO ADMINISTRATIVO</t>
  </si>
  <si>
    <t>Saldo al 31 de Diciembre de 2020</t>
  </si>
  <si>
    <t>31 de diciembre de 2021</t>
  </si>
  <si>
    <t>31 de diciembre de 2020</t>
  </si>
  <si>
    <t>JEFE DEL DEPTO.RECURSOS FINANCIEROS</t>
  </si>
  <si>
    <t>ING. MARIO DELGADO MURILLO</t>
  </si>
  <si>
    <t>MTRA. ARELI GALLEGOS MURILLO</t>
  </si>
  <si>
    <t>MTRA. ARELI GALLEGOS IBARRA</t>
  </si>
  <si>
    <t xml:space="preserve"> Al 31 de Diciembre de 2021 y al 31 de Diciembre de 2020</t>
  </si>
  <si>
    <t>Del 01 de Enero al 31 de Diciembre de 2021</t>
  </si>
  <si>
    <t xml:space="preserve">Del 01 de Enero al 31 de Diciembre de 2021 </t>
  </si>
  <si>
    <t xml:space="preserve">Monto pagado de la inversión al 31 de Diciembre de 2021 </t>
  </si>
  <si>
    <t>Monto pagado de la inversión actualizado al 31 de Diciembre de 2021</t>
  </si>
  <si>
    <t>Saldo pendiente por pagar de la inversión al 31 de Diciembre de 2021</t>
  </si>
  <si>
    <t>JEFE DEL DEPTO DE RECURSOS FINANCIEROS</t>
  </si>
  <si>
    <t xml:space="preserve">Del 01 de Enero al 31 de Diciembre de 2021  </t>
  </si>
  <si>
    <t xml:space="preserve">Del 01 de Enero al 31 de Diciembre  de 2021 </t>
  </si>
  <si>
    <t>Del 01 de Enero al 31 de Diciembre  de 2021</t>
  </si>
  <si>
    <t xml:space="preserve">JEFE DEL DEPTO.RECURSOS </t>
  </si>
  <si>
    <t>ING.MARIO DELGADO MURILLO</t>
  </si>
  <si>
    <t>ANALISTA CONTABLE                                                                  JEFE DEL DEPTO. RECURSOS FINANCIEROS</t>
  </si>
  <si>
    <t>ING. MARIO DELGADO MURILLO                                           MTRA. ARELI GALLEGOS IBARRA</t>
  </si>
  <si>
    <t>_____________________________                                         ______________________________</t>
  </si>
  <si>
    <t>_______________________________                                     _____________________________</t>
  </si>
  <si>
    <t>C.P. EFRAÍN MASCOTE SUÁREZ</t>
  </si>
  <si>
    <t>DIRECTOR DE CREDITO DE SÍ FINANCIA</t>
  </si>
  <si>
    <t>DE SÍ FINANCIA</t>
  </si>
  <si>
    <t>DIRECTORA GENERAL DE SÍ FINANCIA</t>
  </si>
  <si>
    <t>Elaboró:</t>
  </si>
  <si>
    <t>Revisó:</t>
  </si>
  <si>
    <t>Autorizó:</t>
  </si>
  <si>
    <t>Vo.Bo.:</t>
  </si>
  <si>
    <t>Elaboró :</t>
  </si>
  <si>
    <t>Vo.Bo:</t>
  </si>
  <si>
    <t>Clasificación por Objeto del gasto (Capítulo y Concepto )</t>
  </si>
  <si>
    <t>DIRECTORA  GENERAL DE SÍ FINANCIA</t>
  </si>
  <si>
    <t>Estado AnaÍitico del Ejercicio del Presupuesto de Egresos Detallado - LDF Clasificación de Servicios Personales por CategorÍa</t>
  </si>
  <si>
    <t>SIN INFORMACIÓN QUE REVELAR</t>
  </si>
  <si>
    <t>Vo.Bo;</t>
  </si>
  <si>
    <t>SÍ FINANCIA</t>
  </si>
  <si>
    <t>DE SÍFINANCIA</t>
  </si>
  <si>
    <t xml:space="preserve">   Revisó:</t>
  </si>
  <si>
    <t xml:space="preserve">    DIRECTOR DE CREDITO DE SÍ FINANCIA</t>
  </si>
  <si>
    <t xml:space="preserve">   DIRECTOR DE CREDITO DE SÍ FINANCIA</t>
  </si>
  <si>
    <t xml:space="preserve">    SIN INFORMACIÓN QUE REVELAR</t>
  </si>
  <si>
    <t>Autorizó:                                                                                        Vo.Bo:</t>
  </si>
  <si>
    <t>Elaboró :                                                                                          Revisó:</t>
  </si>
  <si>
    <t>C. P. MIREYA HERRERA LEAL                                                     C.P. EFRAÍN MASCOTE SUÁREZ</t>
  </si>
  <si>
    <t>DE SÍ FINANCIA                                                                              SECRETARIO DE C.T.</t>
  </si>
  <si>
    <t>DELEGADO ADMINISTRATIVO                                                  DIRECTORA GENERAL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</si>
</sst>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4" formatCode="#,##0.00_ ;\-#,##0.00\ "/>
  </numFmts>
  <fonts count="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b/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20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22">
    <xf numFmtId="0" fontId="0" fillId="0" borderId="0"/>
    <xf numFmtId="44" fontId="3" fillId="0" borderId="0" applyFont="0" applyFill="0" applyBorder="0" applyAlignment="0" applyProtection="0"/>
    <xf numFmtId="0" fontId="4" fillId="0" borderId="13" applyNumberFormat="0" applyFill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6" applyNumberFormat="0" applyAlignment="0" applyProtection="0"/>
    <xf numFmtId="0" fontId="11" fillId="7" borderId="17" applyNumberFormat="0" applyAlignment="0" applyProtection="0"/>
    <xf numFmtId="0" fontId="12" fillId="7" borderId="16" applyNumberFormat="0" applyAlignment="0" applyProtection="0"/>
    <xf numFmtId="0" fontId="13" fillId="0" borderId="18" applyNumberFormat="0" applyFill="0" applyAlignment="0" applyProtection="0"/>
    <xf numFmtId="0" fontId="14" fillId="8" borderId="1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17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7" fontId="19" fillId="0" borderId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9" fillId="0" borderId="0"/>
    <xf numFmtId="0" fontId="19" fillId="0" borderId="0"/>
    <xf numFmtId="168" fontId="23" fillId="0" borderId="0" applyFill="0" applyBorder="0" applyProtection="0">
      <alignment horizontal="right"/>
      <protection locked="0"/>
    </xf>
    <xf numFmtId="169" fontId="23" fillId="0" borderId="0" applyFill="0" applyBorder="0" applyProtection="0">
      <alignment horizontal="right"/>
    </xf>
    <xf numFmtId="170" fontId="23" fillId="0" borderId="0" applyFill="0" applyBorder="0" applyProtection="0">
      <alignment horizontal="right"/>
    </xf>
    <xf numFmtId="0" fontId="20" fillId="0" borderId="0" applyNumberFormat="0" applyFill="0" applyBorder="0" applyProtection="0">
      <alignment horizontal="left" vertical="top"/>
    </xf>
    <xf numFmtId="171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 applyNumberFormat="0" applyFill="0" applyBorder="0" applyProtection="0">
      <alignment horizontal="left" vertical="top" wrapText="1"/>
    </xf>
    <xf numFmtId="0" fontId="23" fillId="0" borderId="0" applyNumberFormat="0" applyFill="0" applyBorder="0" applyProtection="0">
      <alignment horizontal="right" vertical="top"/>
    </xf>
    <xf numFmtId="0" fontId="23" fillId="0" borderId="0" applyNumberFormat="0" applyFill="0" applyBorder="0" applyProtection="0">
      <alignment horizontal="left" vertical="top"/>
    </xf>
    <xf numFmtId="0" fontId="26" fillId="0" borderId="0"/>
    <xf numFmtId="0" fontId="23" fillId="0" borderId="0" applyNumberFormat="0" applyFill="0" applyBorder="0" applyProtection="0">
      <alignment horizontal="right" vertical="top"/>
    </xf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7" applyNumberFormat="0" applyFill="0" applyAlignment="0" applyProtection="0">
      <alignment vertical="top"/>
      <protection locked="0"/>
    </xf>
    <xf numFmtId="0" fontId="27" fillId="0" borderId="2" applyNumberFormat="0" applyFill="0" applyAlignment="0" applyProtection="0">
      <alignment vertical="top"/>
      <protection locked="0"/>
    </xf>
    <xf numFmtId="0" fontId="27" fillId="0" borderId="0" applyNumberFormat="0" applyFill="0" applyAlignment="0" applyProtection="0"/>
    <xf numFmtId="171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8" fontId="19" fillId="0" borderId="0" applyFont="0" applyFill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8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2" fontId="19" fillId="0" borderId="0" applyFont="0" applyFill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0" fontId="3" fillId="0" borderId="0"/>
    <xf numFmtId="0" fontId="3" fillId="0" borderId="0"/>
    <xf numFmtId="167" fontId="19" fillId="0" borderId="0"/>
    <xf numFmtId="0" fontId="19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28" fillId="0" borderId="0"/>
    <xf numFmtId="0" fontId="19" fillId="0" borderId="0"/>
    <xf numFmtId="0" fontId="31" fillId="0" borderId="0"/>
    <xf numFmtId="167" fontId="19" fillId="0" borderId="0"/>
    <xf numFmtId="0" fontId="19" fillId="0" borderId="0"/>
    <xf numFmtId="0" fontId="31" fillId="0" borderId="0"/>
    <xf numFmtId="0" fontId="32" fillId="0" borderId="0"/>
    <xf numFmtId="0" fontId="30" fillId="0" borderId="0">
      <alignment vertical="top"/>
    </xf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24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28" fillId="0" borderId="0"/>
    <xf numFmtId="0" fontId="3" fillId="0" borderId="0"/>
    <xf numFmtId="0" fontId="33" fillId="0" borderId="0"/>
    <xf numFmtId="167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9" fillId="0" borderId="0"/>
    <xf numFmtId="0" fontId="3" fillId="0" borderId="0"/>
    <xf numFmtId="167" fontId="19" fillId="0" borderId="0"/>
    <xf numFmtId="0" fontId="3" fillId="0" borderId="0"/>
    <xf numFmtId="0" fontId="3" fillId="0" borderId="0"/>
    <xf numFmtId="167" fontId="19" fillId="0" borderId="0"/>
    <xf numFmtId="0" fontId="3" fillId="0" borderId="0"/>
    <xf numFmtId="167" fontId="19" fillId="0" borderId="0"/>
    <xf numFmtId="0" fontId="19" fillId="0" borderId="0"/>
    <xf numFmtId="0" fontId="28" fillId="9" borderId="20" applyNumberFormat="0" applyFont="0" applyAlignment="0" applyProtection="0"/>
    <xf numFmtId="0" fontId="28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22" fillId="0" borderId="0" applyNumberFormat="0" applyFill="0" applyBorder="0" applyProtection="0">
      <alignment horizontal="right" vertical="top"/>
    </xf>
    <xf numFmtId="0" fontId="23" fillId="0" borderId="0" applyNumberFormat="0" applyFill="0" applyBorder="0" applyProtection="0">
      <alignment vertical="top"/>
      <protection locked="0"/>
    </xf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 applyNumberFormat="0" applyFill="0" applyBorder="0" applyProtection="0">
      <alignment horizontal="left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19" fillId="0" borderId="0"/>
    <xf numFmtId="179" fontId="19" fillId="0" borderId="0"/>
    <xf numFmtId="179" fontId="19" fillId="0" borderId="0"/>
    <xf numFmtId="179" fontId="31" fillId="0" borderId="0"/>
    <xf numFmtId="179" fontId="32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3" fillId="0" borderId="0"/>
    <xf numFmtId="17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12" fontId="19" fillId="0" borderId="0" applyFont="0" applyFill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19" fillId="0" borderId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78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2" fontId="19" fillId="0" borderId="0" applyFont="0" applyFill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9" borderId="20" applyNumberFormat="0" applyFont="0" applyAlignment="0" applyProtection="0"/>
    <xf numFmtId="0" fontId="28" fillId="9" borderId="20" applyNumberFormat="0" applyFont="0" applyAlignment="0" applyProtection="0"/>
    <xf numFmtId="0" fontId="28" fillId="9" borderId="20" applyNumberFormat="0" applyFont="0" applyAlignment="0" applyProtection="0"/>
    <xf numFmtId="0" fontId="3" fillId="9" borderId="20" applyNumberFormat="0" applyFont="0" applyAlignment="0" applyProtection="0"/>
    <xf numFmtId="0" fontId="28" fillId="9" borderId="20" applyNumberFormat="0" applyFont="0" applyAlignment="0" applyProtection="0"/>
    <xf numFmtId="0" fontId="3" fillId="9" borderId="20" applyNumberFormat="0" applyFont="0" applyAlignment="0" applyProtection="0"/>
    <xf numFmtId="0" fontId="28" fillId="9" borderId="20" applyNumberFormat="0" applyFont="0" applyAlignment="0" applyProtection="0"/>
    <xf numFmtId="0" fontId="28" fillId="9" borderId="20" applyNumberFormat="0" applyFont="0" applyAlignment="0" applyProtection="0"/>
    <xf numFmtId="0" fontId="3" fillId="9" borderId="20" applyNumberFormat="0" applyFont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32" fillId="0" borderId="0"/>
    <xf numFmtId="0" fontId="19" fillId="0" borderId="0"/>
    <xf numFmtId="0" fontId="19" fillId="0" borderId="0" applyFont="0" applyFill="0" applyBorder="0" applyAlignment="0" applyProtection="0"/>
    <xf numFmtId="0" fontId="31" fillId="0" borderId="0"/>
    <xf numFmtId="0" fontId="34" fillId="0" borderId="0" applyNumberFormat="0" applyFill="0" applyBorder="0" applyProtection="0">
      <alignment horizontal="right" vertical="center"/>
    </xf>
    <xf numFmtId="0" fontId="34" fillId="0" borderId="0" applyNumberFormat="0" applyFill="0" applyBorder="0" applyProtection="0">
      <alignment horizontal="right" vertical="center"/>
    </xf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9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66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2" fillId="0" borderId="0"/>
    <xf numFmtId="0" fontId="19" fillId="0" borderId="0" applyFont="0" applyFill="0" applyBorder="0" applyAlignment="0" applyProtection="0"/>
    <xf numFmtId="0" fontId="32" fillId="0" borderId="0"/>
    <xf numFmtId="0" fontId="19" fillId="0" borderId="0"/>
    <xf numFmtId="0" fontId="32" fillId="0" borderId="0"/>
    <xf numFmtId="17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2" applyNumberFormat="0" applyFill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/>
    <xf numFmtId="0" fontId="3" fillId="0" borderId="0"/>
    <xf numFmtId="0" fontId="24" fillId="0" borderId="0"/>
    <xf numFmtId="0" fontId="3" fillId="0" borderId="0"/>
    <xf numFmtId="0" fontId="31" fillId="0" borderId="0"/>
    <xf numFmtId="181" fontId="19" fillId="0" borderId="0" applyFont="0" applyFill="0" applyBorder="0" applyAlignment="0" applyProtection="0"/>
    <xf numFmtId="0" fontId="32" fillId="0" borderId="0"/>
    <xf numFmtId="0" fontId="19" fillId="0" borderId="0"/>
    <xf numFmtId="0" fontId="32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 applyNumberFormat="0" applyFill="0" applyBorder="0" applyProtection="0">
      <alignment horizontal="right" vertical="center"/>
    </xf>
    <xf numFmtId="0" fontId="32" fillId="0" borderId="0"/>
    <xf numFmtId="0" fontId="32" fillId="0" borderId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</xf>
    <xf numFmtId="0" fontId="32" fillId="0" borderId="0"/>
    <xf numFmtId="0" fontId="19" fillId="0" borderId="0" applyFont="0" applyFill="0" applyBorder="0" applyAlignment="0" applyProtection="0"/>
    <xf numFmtId="0" fontId="32" fillId="0" borderId="0"/>
    <xf numFmtId="0" fontId="19" fillId="0" borderId="0"/>
    <xf numFmtId="0" fontId="32" fillId="0" borderId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/>
    <xf numFmtId="0" fontId="3" fillId="0" borderId="0"/>
    <xf numFmtId="181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17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17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17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17" fillId="54" borderId="0" applyNumberFormat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28" fillId="0" borderId="0"/>
    <xf numFmtId="0" fontId="28" fillId="0" borderId="0"/>
    <xf numFmtId="0" fontId="19" fillId="0" borderId="0"/>
    <xf numFmtId="0" fontId="18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0" fontId="31" fillId="0" borderId="0"/>
    <xf numFmtId="43" fontId="19" fillId="0" borderId="0" applyFont="0" applyFill="0" applyBorder="0" applyAlignment="0" applyProtection="0"/>
    <xf numFmtId="0" fontId="31" fillId="0" borderId="0"/>
    <xf numFmtId="0" fontId="19" fillId="0" borderId="0"/>
    <xf numFmtId="44" fontId="28" fillId="0" borderId="0" applyFont="0" applyFill="0" applyBorder="0" applyAlignment="0" applyProtection="0"/>
    <xf numFmtId="0" fontId="28" fillId="0" borderId="0"/>
    <xf numFmtId="0" fontId="33" fillId="0" borderId="0"/>
    <xf numFmtId="167" fontId="19" fillId="0" borderId="0" applyFont="0" applyFill="0" applyBorder="0" applyAlignment="0" applyProtection="0"/>
    <xf numFmtId="167" fontId="19" fillId="0" borderId="0"/>
    <xf numFmtId="17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81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44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8" fillId="0" borderId="0" applyFont="0" applyFill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/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19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2" fillId="0" borderId="0"/>
    <xf numFmtId="9" fontId="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32" fillId="0" borderId="0"/>
    <xf numFmtId="0" fontId="32" fillId="0" borderId="0"/>
    <xf numFmtId="17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44" fontId="3" fillId="0" borderId="0" applyFont="0" applyFill="0" applyBorder="0" applyAlignment="0" applyProtection="0"/>
    <xf numFmtId="18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44" fontId="3" fillId="0" borderId="0" applyFont="0" applyFill="0" applyBorder="0" applyAlignment="0" applyProtection="0"/>
    <xf numFmtId="0" fontId="19" fillId="0" borderId="0"/>
    <xf numFmtId="43" fontId="24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0" fontId="31" fillId="0" borderId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4" fillId="0" borderId="0"/>
    <xf numFmtId="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44" fontId="28" fillId="0" borderId="0" applyFont="0" applyFill="0" applyBorder="0" applyAlignment="0" applyProtection="0"/>
    <xf numFmtId="0" fontId="31" fillId="0" borderId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43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2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" fillId="0" borderId="0" applyFont="0" applyFill="0" applyBorder="0" applyAlignment="0" applyProtection="0"/>
    <xf numFmtId="0" fontId="30" fillId="0" borderId="0">
      <alignment vertical="top"/>
    </xf>
    <xf numFmtId="0" fontId="27" fillId="0" borderId="2" applyNumberFormat="0" applyFill="0" applyAlignment="0" applyProtection="0">
      <alignment vertical="top"/>
      <protection locked="0"/>
    </xf>
    <xf numFmtId="0" fontId="27" fillId="0" borderId="2" applyNumberFormat="0" applyFill="0" applyAlignment="0" applyProtection="0">
      <alignment vertical="top"/>
      <protection locked="0"/>
    </xf>
    <xf numFmtId="167" fontId="19" fillId="0" borderId="0"/>
    <xf numFmtId="0" fontId="3" fillId="0" borderId="0"/>
    <xf numFmtId="44" fontId="3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4" fontId="19" fillId="0" borderId="0" applyFont="0" applyFill="0" applyBorder="0" applyAlignment="0" applyProtection="0"/>
    <xf numFmtId="167" fontId="19" fillId="0" borderId="0"/>
    <xf numFmtId="0" fontId="30" fillId="0" borderId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179" fontId="19" fillId="0" borderId="0"/>
    <xf numFmtId="179" fontId="31" fillId="0" borderId="0"/>
    <xf numFmtId="179" fontId="32" fillId="0" borderId="0"/>
    <xf numFmtId="9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179" fontId="19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3" fillId="12" borderId="0" applyNumberFormat="0" applyBorder="0" applyAlignment="0" applyProtection="0"/>
    <xf numFmtId="0" fontId="28" fillId="0" borderId="0"/>
    <xf numFmtId="44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9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</xf>
    <xf numFmtId="0" fontId="32" fillId="0" borderId="0"/>
    <xf numFmtId="0" fontId="3" fillId="0" borderId="0"/>
    <xf numFmtId="0" fontId="3" fillId="9" borderId="20" applyNumberFormat="0" applyFont="0" applyAlignment="0" applyProtection="0"/>
    <xf numFmtId="44" fontId="3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43" fontId="3" fillId="0" borderId="0" applyFont="0" applyFill="0" applyBorder="0" applyAlignment="0" applyProtection="0"/>
    <xf numFmtId="0" fontId="3" fillId="2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0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8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9" fillId="0" borderId="0"/>
    <xf numFmtId="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9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9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44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0" applyNumberFormat="0" applyFon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</cellStyleXfs>
  <cellXfs count="456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0" xfId="0" applyFill="1" applyBorder="1"/>
    <xf numFmtId="0" fontId="2" fillId="2" borderId="0" xfId="0" applyFont="1" applyFill="1" applyAlignment="1"/>
    <xf numFmtId="0" fontId="0" fillId="0" borderId="0" xfId="0"/>
    <xf numFmtId="0" fontId="1" fillId="0" borderId="12" xfId="0" applyFont="1" applyFill="1" applyBorder="1"/>
    <xf numFmtId="0" fontId="2" fillId="0" borderId="0" xfId="0" applyFont="1" applyFill="1" applyAlignment="1"/>
    <xf numFmtId="43" fontId="0" fillId="0" borderId="12" xfId="6321" applyFont="1" applyFill="1" applyBorder="1"/>
    <xf numFmtId="43" fontId="0" fillId="0" borderId="10" xfId="6321" applyFont="1" applyFill="1" applyBorder="1"/>
    <xf numFmtId="43" fontId="0" fillId="0" borderId="11" xfId="6321" applyFont="1" applyFill="1" applyBorder="1"/>
    <xf numFmtId="0" fontId="0" fillId="0" borderId="10" xfId="0" applyFill="1" applyBorder="1"/>
    <xf numFmtId="0" fontId="0" fillId="0" borderId="10" xfId="0" applyFill="1" applyBorder="1" applyAlignment="1">
      <alignment horizontal="left" indent="2"/>
    </xf>
    <xf numFmtId="0" fontId="0" fillId="0" borderId="10" xfId="0" applyFill="1" applyBorder="1" applyAlignment="1">
      <alignment horizontal="left" wrapText="1" indent="2"/>
    </xf>
    <xf numFmtId="0" fontId="1" fillId="0" borderId="10" xfId="0" applyFont="1" applyFill="1" applyBorder="1"/>
    <xf numFmtId="0" fontId="0" fillId="2" borderId="0" xfId="0" applyFont="1" applyFill="1"/>
    <xf numFmtId="0" fontId="0" fillId="0" borderId="0" xfId="0" applyFont="1" applyFill="1"/>
    <xf numFmtId="0" fontId="0" fillId="0" borderId="0" xfId="0" applyFont="1"/>
    <xf numFmtId="0" fontId="0" fillId="55" borderId="0" xfId="0" applyFont="1" applyFill="1"/>
    <xf numFmtId="0" fontId="0" fillId="0" borderId="7" xfId="0" applyFont="1" applyFill="1" applyBorder="1"/>
    <xf numFmtId="0" fontId="0" fillId="0" borderId="11" xfId="0" applyFont="1" applyFill="1" applyBorder="1"/>
    <xf numFmtId="0" fontId="0" fillId="0" borderId="4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 applyBorder="1"/>
    <xf numFmtId="0" fontId="0" fillId="0" borderId="5" xfId="0" applyFont="1" applyFill="1" applyBorder="1"/>
    <xf numFmtId="0" fontId="0" fillId="0" borderId="10" xfId="0" applyFont="1" applyFill="1" applyBorder="1"/>
    <xf numFmtId="44" fontId="0" fillId="0" borderId="10" xfId="0" applyNumberFormat="1" applyFont="1" applyFill="1" applyBorder="1"/>
    <xf numFmtId="44" fontId="0" fillId="0" borderId="11" xfId="0" applyNumberFormat="1" applyFont="1" applyFill="1" applyBorder="1"/>
    <xf numFmtId="0" fontId="40" fillId="0" borderId="10" xfId="0" applyFont="1" applyFill="1" applyBorder="1" applyAlignment="1">
      <alignment wrapText="1"/>
    </xf>
    <xf numFmtId="43" fontId="3" fillId="0" borderId="10" xfId="6321" applyFont="1" applyFill="1" applyBorder="1"/>
    <xf numFmtId="43" fontId="3" fillId="0" borderId="11" xfId="6321" applyFont="1" applyFill="1" applyBorder="1"/>
    <xf numFmtId="0" fontId="40" fillId="0" borderId="10" xfId="0" applyFont="1" applyFill="1" applyBorder="1"/>
    <xf numFmtId="43" fontId="3" fillId="0" borderId="12" xfId="6321" applyFont="1" applyFill="1" applyBorder="1"/>
    <xf numFmtId="0" fontId="40" fillId="0" borderId="12" xfId="0" applyFont="1" applyFill="1" applyBorder="1"/>
    <xf numFmtId="0" fontId="40" fillId="0" borderId="10" xfId="0" applyFont="1" applyFill="1" applyBorder="1" applyAlignment="1">
      <alignment horizontal="left"/>
    </xf>
    <xf numFmtId="0" fontId="40" fillId="0" borderId="1" xfId="0" applyFont="1" applyFill="1" applyBorder="1" applyAlignment="1">
      <alignment wrapText="1"/>
    </xf>
    <xf numFmtId="44" fontId="3" fillId="0" borderId="12" xfId="1" applyFont="1" applyFill="1" applyBorder="1"/>
    <xf numFmtId="0" fontId="40" fillId="0" borderId="4" xfId="0" applyFont="1" applyFill="1" applyBorder="1" applyAlignment="1">
      <alignment wrapText="1"/>
    </xf>
    <xf numFmtId="44" fontId="3" fillId="0" borderId="10" xfId="1" applyFont="1" applyFill="1" applyBorder="1"/>
    <xf numFmtId="0" fontId="3" fillId="0" borderId="0" xfId="6140" applyFont="1" applyFill="1" applyBorder="1"/>
    <xf numFmtId="43" fontId="3" fillId="0" borderId="0" xfId="6321" applyFont="1" applyFill="1" applyBorder="1"/>
    <xf numFmtId="43" fontId="3" fillId="0" borderId="0" xfId="6140" applyNumberFormat="1" applyFont="1" applyFill="1" applyBorder="1"/>
    <xf numFmtId="43" fontId="3" fillId="0" borderId="0" xfId="5320" applyNumberFormat="1" applyFont="1" applyFill="1" applyBorder="1"/>
    <xf numFmtId="0" fontId="3" fillId="0" borderId="0" xfId="940" applyFont="1" applyFill="1" applyBorder="1"/>
    <xf numFmtId="0" fontId="3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0" fillId="0" borderId="0" xfId="0" applyFont="1" applyBorder="1"/>
    <xf numFmtId="0" fontId="1" fillId="0" borderId="0" xfId="0" applyFont="1" applyFill="1" applyBorder="1"/>
    <xf numFmtId="0" fontId="1" fillId="0" borderId="0" xfId="6140" applyFont="1" applyFill="1" applyBorder="1"/>
    <xf numFmtId="43" fontId="0" fillId="0" borderId="0" xfId="0" applyNumberFormat="1" applyFont="1" applyFill="1" applyBorder="1"/>
    <xf numFmtId="0" fontId="39" fillId="0" borderId="0" xfId="0" applyFont="1" applyFill="1" applyBorder="1"/>
    <xf numFmtId="43" fontId="3" fillId="0" borderId="0" xfId="6321" applyFont="1" applyFill="1" applyBorder="1" applyProtection="1">
      <protection locked="0"/>
    </xf>
    <xf numFmtId="0" fontId="3" fillId="0" borderId="0" xfId="5583" applyFont="1" applyFill="1" applyBorder="1"/>
    <xf numFmtId="43" fontId="3" fillId="0" borderId="0" xfId="5583" applyNumberFormat="1" applyFont="1" applyFill="1" applyBorder="1"/>
    <xf numFmtId="0" fontId="3" fillId="0" borderId="0" xfId="4929" applyFont="1" applyFill="1" applyBorder="1"/>
    <xf numFmtId="0" fontId="3" fillId="0" borderId="0" xfId="5320" applyFont="1" applyFill="1" applyBorder="1"/>
    <xf numFmtId="0" fontId="1" fillId="0" borderId="0" xfId="4929" applyFont="1" applyFill="1" applyBorder="1"/>
    <xf numFmtId="0" fontId="1" fillId="0" borderId="0" xfId="5583" applyFont="1" applyFill="1" applyBorder="1"/>
    <xf numFmtId="0" fontId="1" fillId="0" borderId="0" xfId="5320" applyFont="1" applyFill="1" applyBorder="1"/>
    <xf numFmtId="0" fontId="1" fillId="0" borderId="0" xfId="940" applyFont="1" applyFill="1" applyBorder="1"/>
    <xf numFmtId="0" fontId="0" fillId="0" borderId="12" xfId="0" applyFont="1" applyFill="1" applyBorder="1"/>
    <xf numFmtId="0" fontId="3" fillId="0" borderId="10" xfId="6140" applyFont="1" applyFill="1" applyBorder="1"/>
    <xf numFmtId="43" fontId="0" fillId="0" borderId="10" xfId="0" applyNumberFormat="1" applyFont="1" applyFill="1" applyBorder="1"/>
    <xf numFmtId="0" fontId="0" fillId="0" borderId="10" xfId="0" applyFont="1" applyBorder="1"/>
    <xf numFmtId="43" fontId="3" fillId="0" borderId="10" xfId="6321" applyFont="1" applyFill="1" applyBorder="1" applyProtection="1">
      <protection locked="0"/>
    </xf>
    <xf numFmtId="43" fontId="3" fillId="0" borderId="10" xfId="5583" applyNumberFormat="1" applyFont="1" applyFill="1" applyBorder="1"/>
    <xf numFmtId="43" fontId="3" fillId="0" borderId="10" xfId="6140" applyNumberFormat="1" applyFont="1" applyFill="1" applyBorder="1"/>
    <xf numFmtId="43" fontId="3" fillId="0" borderId="10" xfId="5320" applyNumberFormat="1" applyFont="1" applyFill="1" applyBorder="1"/>
    <xf numFmtId="0" fontId="3" fillId="0" borderId="10" xfId="940" applyFont="1" applyFill="1" applyBorder="1"/>
    <xf numFmtId="0" fontId="0" fillId="0" borderId="1" xfId="0" applyFont="1" applyBorder="1"/>
    <xf numFmtId="0" fontId="0" fillId="0" borderId="2" xfId="0" applyFont="1" applyFill="1" applyBorder="1"/>
    <xf numFmtId="0" fontId="1" fillId="0" borderId="4" xfId="6140" applyFont="1" applyFill="1" applyBorder="1"/>
    <xf numFmtId="0" fontId="0" fillId="0" borderId="4" xfId="0" applyFont="1" applyBorder="1"/>
    <xf numFmtId="0" fontId="0" fillId="0" borderId="6" xfId="0" applyFont="1" applyBorder="1"/>
    <xf numFmtId="0" fontId="39" fillId="0" borderId="5" xfId="0" applyFont="1" applyFill="1" applyBorder="1"/>
    <xf numFmtId="0" fontId="41" fillId="0" borderId="10" xfId="0" applyFont="1" applyFill="1" applyBorder="1" applyAlignment="1">
      <alignment wrapText="1"/>
    </xf>
    <xf numFmtId="0" fontId="41" fillId="0" borderId="11" xfId="0" applyFont="1" applyFill="1" applyBorder="1" applyAlignment="1">
      <alignment wrapText="1"/>
    </xf>
    <xf numFmtId="0" fontId="41" fillId="0" borderId="10" xfId="0" applyFont="1" applyFill="1" applyBorder="1"/>
    <xf numFmtId="0" fontId="41" fillId="0" borderId="11" xfId="0" applyFont="1" applyFill="1" applyBorder="1"/>
    <xf numFmtId="0" fontId="41" fillId="0" borderId="12" xfId="0" applyFont="1" applyFill="1" applyBorder="1" applyAlignment="1">
      <alignment wrapText="1"/>
    </xf>
    <xf numFmtId="0" fontId="41" fillId="0" borderId="4" xfId="0" applyFont="1" applyFill="1" applyBorder="1" applyAlignment="1">
      <alignment wrapText="1"/>
    </xf>
    <xf numFmtId="0" fontId="41" fillId="0" borderId="6" xfId="0" applyFont="1" applyFill="1" applyBorder="1" applyAlignment="1">
      <alignment wrapText="1"/>
    </xf>
    <xf numFmtId="0" fontId="0" fillId="0" borderId="0" xfId="0" applyFont="1" applyFill="1" applyAlignment="1">
      <alignment horizontal="center"/>
    </xf>
    <xf numFmtId="3" fontId="42" fillId="0" borderId="0" xfId="0" applyNumberFormat="1" applyFont="1" applyBorder="1" applyAlignment="1"/>
    <xf numFmtId="0" fontId="42" fillId="0" borderId="0" xfId="0" applyFont="1" applyBorder="1" applyAlignment="1"/>
    <xf numFmtId="3" fontId="42" fillId="0" borderId="0" xfId="0" applyNumberFormat="1" applyFont="1" applyFill="1" applyAlignment="1"/>
    <xf numFmtId="0" fontId="42" fillId="0" borderId="0" xfId="0" applyFont="1" applyFill="1" applyAlignment="1"/>
    <xf numFmtId="0" fontId="43" fillId="0" borderId="0" xfId="0" applyFont="1" applyFill="1"/>
    <xf numFmtId="3" fontId="42" fillId="0" borderId="0" xfId="0" applyNumberFormat="1" applyFont="1"/>
    <xf numFmtId="0" fontId="42" fillId="0" borderId="0" xfId="0" applyFont="1"/>
    <xf numFmtId="3" fontId="43" fillId="0" borderId="0" xfId="0" applyNumberFormat="1" applyFont="1" applyBorder="1" applyAlignment="1"/>
    <xf numFmtId="0" fontId="43" fillId="0" borderId="0" xfId="0" applyFont="1" applyBorder="1" applyAlignment="1"/>
    <xf numFmtId="0" fontId="43" fillId="0" borderId="0" xfId="0" applyFont="1" applyBorder="1" applyAlignment="1">
      <alignment horizontal="left"/>
    </xf>
    <xf numFmtId="0" fontId="42" fillId="0" borderId="0" xfId="0" applyFont="1" applyFill="1" applyBorder="1" applyAlignment="1"/>
    <xf numFmtId="0" fontId="43" fillId="0" borderId="0" xfId="0" applyFont="1"/>
    <xf numFmtId="3" fontId="42" fillId="0" borderId="0" xfId="0" applyNumberFormat="1" applyFont="1" applyFill="1" applyBorder="1" applyAlignment="1"/>
    <xf numFmtId="0" fontId="43" fillId="0" borderId="0" xfId="0" applyFont="1" applyFill="1" applyBorder="1"/>
    <xf numFmtId="4" fontId="42" fillId="0" borderId="0" xfId="0" applyNumberFormat="1" applyFont="1" applyBorder="1" applyAlignment="1"/>
    <xf numFmtId="3" fontId="43" fillId="0" borderId="0" xfId="0" applyNumberFormat="1" applyFont="1"/>
    <xf numFmtId="0" fontId="43" fillId="0" borderId="0" xfId="0" applyFont="1" applyBorder="1"/>
    <xf numFmtId="3" fontId="43" fillId="0" borderId="0" xfId="0" applyNumberFormat="1" applyFont="1" applyFill="1" applyAlignment="1"/>
    <xf numFmtId="0" fontId="42" fillId="0" borderId="0" xfId="0" applyFont="1" applyBorder="1" applyAlignment="1">
      <alignment vertical="center"/>
    </xf>
    <xf numFmtId="0" fontId="0" fillId="0" borderId="0" xfId="0" applyBorder="1"/>
    <xf numFmtId="0" fontId="41" fillId="0" borderId="0" xfId="0" applyFont="1" applyFill="1" applyBorder="1" applyAlignment="1">
      <alignment wrapText="1"/>
    </xf>
    <xf numFmtId="0" fontId="0" fillId="0" borderId="7" xfId="0" applyFont="1" applyBorder="1"/>
    <xf numFmtId="44" fontId="0" fillId="0" borderId="0" xfId="0" applyNumberFormat="1" applyFont="1" applyFill="1" applyBorder="1"/>
    <xf numFmtId="0" fontId="2" fillId="2" borderId="0" xfId="0" applyFont="1" applyFill="1" applyBorder="1" applyAlignment="1"/>
    <xf numFmtId="0" fontId="2" fillId="0" borderId="0" xfId="0" applyFont="1" applyFill="1" applyBorder="1" applyAlignment="1"/>
    <xf numFmtId="0" fontId="44" fillId="2" borderId="30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45" fillId="2" borderId="9" xfId="0" applyFont="1" applyFill="1" applyBorder="1" applyAlignment="1">
      <alignment horizontal="center" vertical="center" wrapText="1"/>
    </xf>
    <xf numFmtId="0" fontId="0" fillId="2" borderId="24" xfId="0" applyFont="1" applyFill="1" applyBorder="1"/>
    <xf numFmtId="0" fontId="0" fillId="2" borderId="22" xfId="0" applyFont="1" applyFill="1" applyBorder="1"/>
    <xf numFmtId="0" fontId="0" fillId="2" borderId="0" xfId="0" applyFont="1" applyFill="1" applyBorder="1"/>
    <xf numFmtId="0" fontId="0" fillId="2" borderId="31" xfId="0" applyFont="1" applyFill="1" applyBorder="1"/>
    <xf numFmtId="0" fontId="0" fillId="2" borderId="25" xfId="0" applyFont="1" applyFill="1" applyBorder="1"/>
    <xf numFmtId="0" fontId="0" fillId="2" borderId="26" xfId="0" applyFont="1" applyFill="1" applyBorder="1"/>
    <xf numFmtId="0" fontId="1" fillId="0" borderId="27" xfId="0" applyFont="1" applyFill="1" applyBorder="1"/>
    <xf numFmtId="0" fontId="0" fillId="0" borderId="27" xfId="0" applyFont="1" applyBorder="1"/>
    <xf numFmtId="0" fontId="0" fillId="0" borderId="27" xfId="0" applyFont="1" applyFill="1" applyBorder="1"/>
    <xf numFmtId="0" fontId="39" fillId="0" borderId="27" xfId="0" applyFont="1" applyFill="1" applyBorder="1"/>
    <xf numFmtId="0" fontId="45" fillId="2" borderId="9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43" fontId="0" fillId="0" borderId="0" xfId="6321" applyFont="1" applyFill="1" applyBorder="1"/>
    <xf numFmtId="0" fontId="1" fillId="0" borderId="0" xfId="0" applyFont="1" applyFill="1" applyBorder="1" applyAlignment="1">
      <alignment wrapText="1"/>
    </xf>
    <xf numFmtId="0" fontId="50" fillId="0" borderId="0" xfId="0" applyFont="1" applyFill="1"/>
    <xf numFmtId="0" fontId="49" fillId="0" borderId="0" xfId="0" applyFont="1"/>
    <xf numFmtId="0" fontId="50" fillId="0" borderId="0" xfId="0" applyFont="1" applyBorder="1" applyAlignment="1"/>
    <xf numFmtId="0" fontId="50" fillId="0" borderId="0" xfId="0" applyFont="1" applyBorder="1" applyAlignment="1">
      <alignment horizontal="left"/>
    </xf>
    <xf numFmtId="0" fontId="49" fillId="0" borderId="0" xfId="0" applyFont="1" applyFill="1" applyBorder="1" applyAlignment="1"/>
    <xf numFmtId="0" fontId="49" fillId="0" borderId="0" xfId="0" applyFont="1" applyBorder="1" applyAlignment="1"/>
    <xf numFmtId="0" fontId="49" fillId="0" borderId="0" xfId="0" applyFont="1" applyFill="1" applyAlignment="1"/>
    <xf numFmtId="0" fontId="49" fillId="0" borderId="0" xfId="0" applyFont="1" applyBorder="1" applyAlignment="1">
      <alignment vertical="center"/>
    </xf>
    <xf numFmtId="43" fontId="0" fillId="2" borderId="0" xfId="6321" applyFont="1" applyFill="1" applyBorder="1"/>
    <xf numFmtId="0" fontId="1" fillId="2" borderId="0" xfId="0" applyFont="1" applyFill="1" applyBorder="1"/>
    <xf numFmtId="43" fontId="0" fillId="2" borderId="0" xfId="0" applyNumberFormat="1" applyFill="1" applyBorder="1"/>
    <xf numFmtId="0" fontId="45" fillId="2" borderId="1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indent="2"/>
    </xf>
    <xf numFmtId="0" fontId="45" fillId="2" borderId="12" xfId="0" applyFont="1" applyFill="1" applyBorder="1" applyAlignment="1">
      <alignment horizontal="center" vertical="center"/>
    </xf>
    <xf numFmtId="43" fontId="0" fillId="0" borderId="3" xfId="6321" applyFont="1" applyFill="1" applyBorder="1"/>
    <xf numFmtId="43" fontId="0" fillId="0" borderId="5" xfId="6321" applyFont="1" applyFill="1" applyBorder="1"/>
    <xf numFmtId="43" fontId="0" fillId="0" borderId="8" xfId="6321" applyFont="1" applyFill="1" applyBorder="1"/>
    <xf numFmtId="44" fontId="37" fillId="0" borderId="3" xfId="0" applyNumberFormat="1" applyFont="1" applyFill="1" applyBorder="1"/>
    <xf numFmtId="44" fontId="37" fillId="0" borderId="5" xfId="1" applyFont="1" applyFill="1" applyBorder="1"/>
    <xf numFmtId="0" fontId="0" fillId="0" borderId="5" xfId="0" applyFill="1" applyBorder="1"/>
    <xf numFmtId="0" fontId="0" fillId="0" borderId="10" xfId="0" applyFill="1" applyBorder="1" applyAlignment="1">
      <alignment horizontal="left" indent="3"/>
    </xf>
    <xf numFmtId="0" fontId="0" fillId="0" borderId="10" xfId="0" applyFill="1" applyBorder="1" applyAlignment="1">
      <alignment horizontal="left" wrapText="1" indent="3"/>
    </xf>
    <xf numFmtId="0" fontId="1" fillId="0" borderId="10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indent="2"/>
    </xf>
    <xf numFmtId="0" fontId="0" fillId="0" borderId="11" xfId="0" applyFill="1" applyBorder="1" applyAlignment="1">
      <alignment horizontal="left" indent="2"/>
    </xf>
    <xf numFmtId="0" fontId="2" fillId="0" borderId="12" xfId="0" applyFont="1" applyFill="1" applyBorder="1"/>
    <xf numFmtId="0" fontId="2" fillId="0" borderId="10" xfId="0" applyFont="1" applyFill="1" applyBorder="1"/>
    <xf numFmtId="0" fontId="36" fillId="0" borderId="10" xfId="0" applyFont="1" applyFill="1" applyBorder="1" applyAlignment="1">
      <alignment horizontal="left" indent="2"/>
    </xf>
    <xf numFmtId="0" fontId="36" fillId="0" borderId="10" xfId="0" applyFont="1" applyFill="1" applyBorder="1" applyAlignment="1">
      <alignment horizontal="left" wrapText="1" indent="2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left" wrapText="1"/>
    </xf>
    <xf numFmtId="0" fontId="36" fillId="0" borderId="10" xfId="0" applyFont="1" applyFill="1" applyBorder="1"/>
    <xf numFmtId="0" fontId="2" fillId="0" borderId="11" xfId="0" applyFont="1" applyFill="1" applyBorder="1"/>
    <xf numFmtId="0" fontId="0" fillId="0" borderId="4" xfId="0" applyFill="1" applyBorder="1" applyAlignment="1">
      <alignment horizontal="left" indent="2"/>
    </xf>
    <xf numFmtId="0" fontId="0" fillId="0" borderId="4" xfId="0" applyFill="1" applyBorder="1"/>
    <xf numFmtId="0" fontId="1" fillId="0" borderId="6" xfId="0" applyFont="1" applyFill="1" applyBorder="1"/>
    <xf numFmtId="44" fontId="37" fillId="0" borderId="12" xfId="0" applyNumberFormat="1" applyFont="1" applyFill="1" applyBorder="1"/>
    <xf numFmtId="44" fontId="37" fillId="0" borderId="10" xfId="1" applyFont="1" applyFill="1" applyBorder="1"/>
    <xf numFmtId="44" fontId="38" fillId="0" borderId="10" xfId="1" applyFont="1" applyFill="1" applyBorder="1"/>
    <xf numFmtId="44" fontId="0" fillId="0" borderId="11" xfId="1" applyFont="1" applyFill="1" applyBorder="1"/>
    <xf numFmtId="0" fontId="45" fillId="2" borderId="32" xfId="0" applyFont="1" applyFill="1" applyBorder="1" applyAlignment="1">
      <alignment horizontal="center" vertical="center" wrapText="1"/>
    </xf>
    <xf numFmtId="0" fontId="45" fillId="2" borderId="33" xfId="0" applyFont="1" applyFill="1" applyBorder="1" applyAlignment="1">
      <alignment horizontal="center" vertical="center" wrapText="1"/>
    </xf>
    <xf numFmtId="0" fontId="45" fillId="2" borderId="33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indent="2"/>
    </xf>
    <xf numFmtId="0" fontId="1" fillId="2" borderId="4" xfId="0" applyFont="1" applyFill="1" applyBorder="1"/>
    <xf numFmtId="0" fontId="0" fillId="2" borderId="4" xfId="0" applyFill="1" applyBorder="1" applyAlignment="1">
      <alignment horizontal="left" wrapText="1" indent="2"/>
    </xf>
    <xf numFmtId="0" fontId="1" fillId="2" borderId="1" xfId="0" applyFont="1" applyFill="1" applyBorder="1"/>
    <xf numFmtId="0" fontId="0" fillId="2" borderId="4" xfId="0" applyFill="1" applyBorder="1" applyAlignment="1">
      <alignment horizontal="left" indent="1"/>
    </xf>
    <xf numFmtId="0" fontId="1" fillId="2" borderId="4" xfId="0" applyFont="1" applyFill="1" applyBorder="1" applyAlignment="1">
      <alignment wrapText="1"/>
    </xf>
    <xf numFmtId="0" fontId="0" fillId="2" borderId="6" xfId="0" applyFill="1" applyBorder="1" applyAlignment="1">
      <alignment horizontal="left" indent="2"/>
    </xf>
    <xf numFmtId="0" fontId="45" fillId="2" borderId="12" xfId="0" applyFont="1" applyFill="1" applyBorder="1" applyAlignment="1">
      <alignment horizontal="center" vertical="center" wrapText="1"/>
    </xf>
    <xf numFmtId="0" fontId="0" fillId="2" borderId="10" xfId="0" applyFont="1" applyFill="1" applyBorder="1"/>
    <xf numFmtId="0" fontId="51" fillId="2" borderId="10" xfId="0" applyFont="1" applyFill="1" applyBorder="1"/>
    <xf numFmtId="0" fontId="51" fillId="0" borderId="10" xfId="0" applyFont="1" applyFill="1" applyBorder="1"/>
    <xf numFmtId="43" fontId="3" fillId="2" borderId="10" xfId="6321" applyFont="1" applyFill="1" applyBorder="1"/>
    <xf numFmtId="43" fontId="51" fillId="2" borderId="10" xfId="6321" applyFont="1" applyFill="1" applyBorder="1"/>
    <xf numFmtId="43" fontId="51" fillId="0" borderId="10" xfId="6321" applyFont="1" applyFill="1" applyBorder="1"/>
    <xf numFmtId="0" fontId="17" fillId="0" borderId="0" xfId="0" applyFont="1" applyFill="1"/>
    <xf numFmtId="0" fontId="17" fillId="0" borderId="0" xfId="0" applyFont="1" applyFill="1" applyBorder="1"/>
    <xf numFmtId="0" fontId="14" fillId="0" borderId="0" xfId="0" applyFont="1" applyFill="1" applyBorder="1" applyAlignment="1">
      <alignment horizontal="center" wrapText="1"/>
    </xf>
    <xf numFmtId="0" fontId="45" fillId="2" borderId="8" xfId="0" applyFont="1" applyFill="1" applyBorder="1" applyAlignment="1">
      <alignment horizontal="center" vertical="center" wrapText="1"/>
    </xf>
    <xf numFmtId="43" fontId="3" fillId="0" borderId="5" xfId="6321" applyFont="1" applyFill="1" applyBorder="1"/>
    <xf numFmtId="43" fontId="3" fillId="0" borderId="8" xfId="6321" applyFont="1" applyFill="1" applyBorder="1"/>
    <xf numFmtId="0" fontId="45" fillId="2" borderId="34" xfId="0" applyFont="1" applyFill="1" applyBorder="1" applyAlignment="1">
      <alignment horizontal="center" vertical="center" wrapText="1"/>
    </xf>
    <xf numFmtId="43" fontId="3" fillId="0" borderId="3" xfId="6321" applyFont="1" applyFill="1" applyBorder="1"/>
    <xf numFmtId="44" fontId="3" fillId="0" borderId="3" xfId="1" applyFont="1" applyFill="1" applyBorder="1"/>
    <xf numFmtId="44" fontId="3" fillId="0" borderId="5" xfId="1" applyFont="1" applyFill="1" applyBorder="1"/>
    <xf numFmtId="44" fontId="0" fillId="0" borderId="5" xfId="0" applyNumberFormat="1" applyFont="1" applyFill="1" applyBorder="1"/>
    <xf numFmtId="44" fontId="0" fillId="0" borderId="8" xfId="0" applyNumberFormat="1" applyFont="1" applyFill="1" applyBorder="1"/>
    <xf numFmtId="0" fontId="44" fillId="2" borderId="10" xfId="0" applyFont="1" applyFill="1" applyBorder="1" applyAlignment="1">
      <alignment horizontal="center" vertical="center" wrapText="1"/>
    </xf>
    <xf numFmtId="0" fontId="45" fillId="2" borderId="10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/>
    </xf>
    <xf numFmtId="0" fontId="53" fillId="0" borderId="0" xfId="0" applyFont="1" applyFill="1" applyAlignment="1"/>
    <xf numFmtId="0" fontId="40" fillId="0" borderId="0" xfId="0" applyFont="1"/>
    <xf numFmtId="0" fontId="54" fillId="0" borderId="0" xfId="0" applyFont="1" applyBorder="1"/>
    <xf numFmtId="0" fontId="53" fillId="0" borderId="0" xfId="0" applyFont="1" applyBorder="1" applyAlignment="1">
      <alignment vertical="center"/>
    </xf>
    <xf numFmtId="4" fontId="53" fillId="0" borderId="0" xfId="0" applyNumberFormat="1" applyFont="1" applyBorder="1" applyAlignment="1"/>
    <xf numFmtId="0" fontId="40" fillId="0" borderId="0" xfId="0" applyFont="1" applyBorder="1"/>
    <xf numFmtId="3" fontId="1" fillId="0" borderId="0" xfId="0" applyNumberFormat="1" applyFont="1" applyBorder="1" applyAlignment="1"/>
    <xf numFmtId="3" fontId="1" fillId="0" borderId="0" xfId="0" applyNumberFormat="1" applyFont="1"/>
    <xf numFmtId="3" fontId="1" fillId="0" borderId="0" xfId="0" applyNumberFormat="1" applyFont="1" applyFill="1" applyAlignment="1"/>
    <xf numFmtId="3" fontId="0" fillId="0" borderId="0" xfId="0" applyNumberFormat="1" applyFont="1" applyBorder="1" applyAlignment="1"/>
    <xf numFmtId="3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Border="1" applyAlignment="1"/>
    <xf numFmtId="3" fontId="0" fillId="0" borderId="0" xfId="0" applyNumberFormat="1" applyFont="1" applyFill="1"/>
    <xf numFmtId="10" fontId="0" fillId="0" borderId="0" xfId="0" applyNumberFormat="1" applyFont="1" applyFill="1"/>
    <xf numFmtId="0" fontId="1" fillId="0" borderId="0" xfId="0" applyFont="1" applyFill="1" applyAlignment="1"/>
    <xf numFmtId="0" fontId="1" fillId="0" borderId="0" xfId="0" applyFont="1"/>
    <xf numFmtId="0" fontId="0" fillId="0" borderId="0" xfId="0" applyFont="1" applyBorder="1" applyAlignment="1"/>
    <xf numFmtId="3" fontId="0" fillId="0" borderId="0" xfId="0" applyNumberFormat="1" applyFont="1"/>
    <xf numFmtId="0" fontId="0" fillId="0" borderId="0" xfId="0" applyFont="1" applyBorder="1" applyAlignment="1">
      <alignment horizontal="left"/>
    </xf>
    <xf numFmtId="3" fontId="0" fillId="0" borderId="0" xfId="0" applyNumberFormat="1" applyFont="1" applyFill="1" applyAlignment="1"/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/>
    <xf numFmtId="0" fontId="56" fillId="0" borderId="0" xfId="0" applyFont="1" applyFill="1"/>
    <xf numFmtId="0" fontId="55" fillId="0" borderId="0" xfId="0" applyFont="1" applyFill="1" applyBorder="1" applyAlignment="1"/>
    <xf numFmtId="0" fontId="55" fillId="0" borderId="0" xfId="0" applyFont="1" applyBorder="1" applyAlignment="1"/>
    <xf numFmtId="0" fontId="55" fillId="0" borderId="0" xfId="0" applyFont="1" applyFill="1" applyAlignment="1"/>
    <xf numFmtId="0" fontId="55" fillId="0" borderId="0" xfId="0" applyFont="1" applyBorder="1" applyAlignment="1">
      <alignment vertical="center"/>
    </xf>
    <xf numFmtId="0" fontId="36" fillId="0" borderId="0" xfId="0" applyFont="1"/>
    <xf numFmtId="0" fontId="36" fillId="0" borderId="0" xfId="0" applyFont="1" applyBorder="1"/>
    <xf numFmtId="3" fontId="2" fillId="0" borderId="0" xfId="0" applyNumberFormat="1" applyFont="1" applyBorder="1" applyAlignment="1"/>
    <xf numFmtId="3" fontId="2" fillId="0" borderId="0" xfId="0" applyNumberFormat="1" applyFont="1"/>
    <xf numFmtId="0" fontId="36" fillId="0" borderId="0" xfId="0" applyFont="1" applyFill="1"/>
    <xf numFmtId="3" fontId="2" fillId="0" borderId="0" xfId="0" applyNumberFormat="1" applyFont="1" applyFill="1" applyAlignment="1"/>
    <xf numFmtId="3" fontId="36" fillId="0" borderId="0" xfId="0" applyNumberFormat="1" applyFont="1" applyBorder="1" applyAlignment="1"/>
    <xf numFmtId="3" fontId="2" fillId="0" borderId="0" xfId="0" applyNumberFormat="1" applyFont="1" applyFill="1" applyBorder="1" applyAlignment="1"/>
    <xf numFmtId="0" fontId="2" fillId="0" borderId="0" xfId="0" applyFont="1" applyBorder="1" applyAlignment="1"/>
    <xf numFmtId="3" fontId="36" fillId="0" borderId="0" xfId="0" applyNumberFormat="1" applyFont="1" applyFill="1"/>
    <xf numFmtId="10" fontId="36" fillId="0" borderId="0" xfId="0" applyNumberFormat="1" applyFont="1" applyFill="1"/>
    <xf numFmtId="0" fontId="2" fillId="0" borderId="0" xfId="0" applyFont="1"/>
    <xf numFmtId="0" fontId="36" fillId="0" borderId="0" xfId="0" applyFont="1" applyFill="1" applyBorder="1"/>
    <xf numFmtId="4" fontId="2" fillId="0" borderId="0" xfId="0" applyNumberFormat="1" applyFont="1" applyBorder="1" applyAlignment="1"/>
    <xf numFmtId="0" fontId="36" fillId="0" borderId="0" xfId="0" applyFont="1" applyBorder="1" applyAlignment="1"/>
    <xf numFmtId="3" fontId="36" fillId="0" borderId="0" xfId="0" applyNumberFormat="1" applyFont="1"/>
    <xf numFmtId="0" fontId="36" fillId="0" borderId="0" xfId="0" applyFont="1" applyBorder="1" applyAlignment="1">
      <alignment horizontal="left"/>
    </xf>
    <xf numFmtId="3" fontId="36" fillId="0" borderId="0" xfId="0" applyNumberFormat="1" applyFont="1" applyFill="1" applyAlignment="1"/>
    <xf numFmtId="0" fontId="2" fillId="0" borderId="0" xfId="0" applyFont="1" applyBorder="1" applyAlignment="1">
      <alignment vertical="center"/>
    </xf>
    <xf numFmtId="0" fontId="45" fillId="2" borderId="30" xfId="0" applyFont="1" applyFill="1" applyBorder="1" applyAlignment="1">
      <alignment horizontal="center" vertical="center" wrapText="1"/>
    </xf>
    <xf numFmtId="0" fontId="45" fillId="2" borderId="27" xfId="0" applyFont="1" applyFill="1" applyBorder="1" applyAlignment="1">
      <alignment horizontal="center" vertical="center" wrapText="1"/>
    </xf>
    <xf numFmtId="43" fontId="51" fillId="2" borderId="4" xfId="6321" applyFont="1" applyFill="1" applyBorder="1"/>
    <xf numFmtId="43" fontId="51" fillId="2" borderId="5" xfId="6321" applyFont="1" applyFill="1" applyBorder="1"/>
    <xf numFmtId="43" fontId="51" fillId="2" borderId="0" xfId="6321" applyFont="1" applyFill="1" applyBorder="1"/>
    <xf numFmtId="3" fontId="41" fillId="0" borderId="0" xfId="0" applyNumberFormat="1" applyFont="1" applyBorder="1" applyAlignment="1"/>
    <xf numFmtId="0" fontId="41" fillId="0" borderId="0" xfId="0" applyFont="1" applyBorder="1" applyAlignment="1"/>
    <xf numFmtId="3" fontId="41" fillId="0" borderId="0" xfId="0" applyNumberFormat="1" applyFont="1"/>
    <xf numFmtId="0" fontId="40" fillId="0" borderId="0" xfId="0" applyFont="1" applyFill="1"/>
    <xf numFmtId="0" fontId="41" fillId="0" borderId="0" xfId="0" applyFont="1"/>
    <xf numFmtId="0" fontId="40" fillId="0" borderId="0" xfId="0" applyFont="1" applyFill="1" applyBorder="1"/>
    <xf numFmtId="4" fontId="41" fillId="0" borderId="0" xfId="0" applyNumberFormat="1" applyFont="1" applyBorder="1" applyAlignment="1"/>
    <xf numFmtId="3" fontId="40" fillId="0" borderId="0" xfId="0" applyNumberFormat="1" applyFont="1" applyBorder="1" applyAlignment="1"/>
    <xf numFmtId="0" fontId="40" fillId="0" borderId="0" xfId="0" applyFont="1" applyBorder="1" applyAlignment="1"/>
    <xf numFmtId="3" fontId="40" fillId="0" borderId="0" xfId="0" applyNumberFormat="1" applyFont="1"/>
    <xf numFmtId="0" fontId="40" fillId="0" borderId="0" xfId="0" applyFont="1" applyBorder="1" applyAlignment="1">
      <alignment horizontal="left"/>
    </xf>
    <xf numFmtId="3" fontId="40" fillId="0" borderId="0" xfId="0" applyNumberFormat="1" applyFont="1" applyFill="1" applyAlignment="1"/>
    <xf numFmtId="3" fontId="41" fillId="0" borderId="0" xfId="0" applyNumberFormat="1" applyFont="1" applyFill="1" applyAlignment="1"/>
    <xf numFmtId="3" fontId="41" fillId="0" borderId="0" xfId="0" applyNumberFormat="1" applyFont="1" applyFill="1" applyBorder="1" applyAlignment="1"/>
    <xf numFmtId="0" fontId="41" fillId="0" borderId="0" xfId="0" applyFont="1" applyFill="1" applyBorder="1" applyAlignment="1"/>
    <xf numFmtId="0" fontId="41" fillId="0" borderId="0" xfId="0" applyFont="1" applyBorder="1" applyAlignment="1">
      <alignment vertical="center"/>
    </xf>
    <xf numFmtId="3" fontId="36" fillId="0" borderId="0" xfId="0" applyNumberFormat="1" applyFont="1" applyBorder="1"/>
    <xf numFmtId="3" fontId="40" fillId="0" borderId="0" xfId="0" applyNumberFormat="1" applyFont="1" applyFill="1"/>
    <xf numFmtId="0" fontId="41" fillId="0" borderId="0" xfId="0" applyFont="1" applyFill="1" applyAlignment="1"/>
    <xf numFmtId="4" fontId="49" fillId="0" borderId="0" xfId="0" applyNumberFormat="1" applyFont="1" applyBorder="1" applyAlignment="1"/>
    <xf numFmtId="0" fontId="50" fillId="0" borderId="0" xfId="0" applyFont="1" applyBorder="1"/>
    <xf numFmtId="10" fontId="40" fillId="0" borderId="0" xfId="0" applyNumberFormat="1" applyFont="1" applyFill="1"/>
    <xf numFmtId="43" fontId="1" fillId="0" borderId="12" xfId="6321" applyFont="1" applyFill="1" applyBorder="1"/>
    <xf numFmtId="43" fontId="1" fillId="2" borderId="10" xfId="6321" applyFont="1" applyFill="1" applyBorder="1"/>
    <xf numFmtId="43" fontId="1" fillId="0" borderId="10" xfId="6321" applyFont="1" applyFill="1" applyBorder="1"/>
    <xf numFmtId="43" fontId="1" fillId="0" borderId="11" xfId="6321" applyFont="1" applyFill="1" applyBorder="1"/>
    <xf numFmtId="0" fontId="44" fillId="2" borderId="12" xfId="0" applyFont="1" applyFill="1" applyBorder="1" applyAlignment="1">
      <alignment horizontal="center" vertical="center" wrapText="1"/>
    </xf>
    <xf numFmtId="0" fontId="44" fillId="2" borderId="12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36" fillId="0" borderId="4" xfId="0" applyFont="1" applyFill="1" applyBorder="1"/>
    <xf numFmtId="0" fontId="36" fillId="0" borderId="4" xfId="0" applyFont="1" applyFill="1" applyBorder="1" applyAlignment="1">
      <alignment horizontal="left" indent="2"/>
    </xf>
    <xf numFmtId="0" fontId="36" fillId="0" borderId="4" xfId="0" applyFont="1" applyFill="1" applyBorder="1" applyAlignment="1">
      <alignment wrapText="1"/>
    </xf>
    <xf numFmtId="43" fontId="2" fillId="0" borderId="4" xfId="6321" applyFont="1" applyFill="1" applyBorder="1"/>
    <xf numFmtId="0" fontId="2" fillId="0" borderId="4" xfId="0" applyFont="1" applyFill="1" applyBorder="1"/>
    <xf numFmtId="0" fontId="2" fillId="0" borderId="6" xfId="0" applyFont="1" applyFill="1" applyBorder="1" applyAlignment="1">
      <alignment wrapText="1"/>
    </xf>
    <xf numFmtId="43" fontId="2" fillId="0" borderId="12" xfId="6321" applyFont="1" applyFill="1" applyBorder="1"/>
    <xf numFmtId="43" fontId="2" fillId="0" borderId="3" xfId="6321" applyFont="1" applyFill="1" applyBorder="1"/>
    <xf numFmtId="43" fontId="2" fillId="0" borderId="10" xfId="6321" applyFont="1" applyFill="1" applyBorder="1"/>
    <xf numFmtId="43" fontId="2" fillId="0" borderId="5" xfId="6321" applyFont="1" applyFill="1" applyBorder="1"/>
    <xf numFmtId="43" fontId="2" fillId="0" borderId="0" xfId="6321" applyFont="1" applyFill="1" applyBorder="1"/>
    <xf numFmtId="43" fontId="2" fillId="0" borderId="11" xfId="6321" applyFont="1" applyFill="1" applyBorder="1"/>
    <xf numFmtId="43" fontId="2" fillId="0" borderId="8" xfId="6321" applyFont="1" applyFill="1" applyBorder="1"/>
    <xf numFmtId="0" fontId="44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6" fillId="2" borderId="4" xfId="0" applyFont="1" applyFill="1" applyBorder="1" applyAlignment="1">
      <alignment horizontal="left" indent="2"/>
    </xf>
    <xf numFmtId="0" fontId="36" fillId="2" borderId="4" xfId="0" applyFont="1" applyFill="1" applyBorder="1"/>
    <xf numFmtId="0" fontId="2" fillId="2" borderId="10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36" fillId="2" borderId="4" xfId="0" applyFont="1" applyFill="1" applyBorder="1" applyAlignment="1">
      <alignment horizontal="left" wrapText="1" indent="2"/>
    </xf>
    <xf numFmtId="0" fontId="36" fillId="2" borderId="4" xfId="0" applyFont="1" applyFill="1" applyBorder="1" applyAlignment="1">
      <alignment wrapText="1"/>
    </xf>
    <xf numFmtId="0" fontId="36" fillId="2" borderId="6" xfId="0" applyFont="1" applyFill="1" applyBorder="1"/>
    <xf numFmtId="0" fontId="57" fillId="2" borderId="4" xfId="0" applyFont="1" applyFill="1" applyBorder="1"/>
    <xf numFmtId="43" fontId="2" fillId="2" borderId="12" xfId="6321" applyFont="1" applyFill="1" applyBorder="1" applyAlignment="1">
      <alignment horizontal="center" vertical="center"/>
    </xf>
    <xf numFmtId="43" fontId="2" fillId="2" borderId="3" xfId="6321" applyFont="1" applyFill="1" applyBorder="1" applyAlignment="1">
      <alignment horizontal="center" vertical="center"/>
    </xf>
    <xf numFmtId="43" fontId="2" fillId="2" borderId="10" xfId="6321" applyFont="1" applyFill="1" applyBorder="1"/>
    <xf numFmtId="43" fontId="2" fillId="2" borderId="5" xfId="6321" applyFont="1" applyFill="1" applyBorder="1"/>
    <xf numFmtId="43" fontId="2" fillId="2" borderId="10" xfId="0" applyNumberFormat="1" applyFont="1" applyFill="1" applyBorder="1"/>
    <xf numFmtId="43" fontId="2" fillId="2" borderId="5" xfId="0" applyNumberFormat="1" applyFont="1" applyFill="1" applyBorder="1"/>
    <xf numFmtId="43" fontId="2" fillId="2" borderId="11" xfId="6321" applyFont="1" applyFill="1" applyBorder="1"/>
    <xf numFmtId="43" fontId="2" fillId="2" borderId="8" xfId="6321" applyFont="1" applyFill="1" applyBorder="1"/>
    <xf numFmtId="0" fontId="48" fillId="2" borderId="11" xfId="0" applyFont="1" applyFill="1" applyBorder="1" applyAlignment="1">
      <alignment horizontal="center" vertical="center"/>
    </xf>
    <xf numFmtId="0" fontId="48" fillId="2" borderId="10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left" indent="2"/>
    </xf>
    <xf numFmtId="0" fontId="40" fillId="2" borderId="4" xfId="0" applyFont="1" applyFill="1" applyBorder="1" applyAlignment="1">
      <alignment horizontal="left" wrapText="1" indent="2"/>
    </xf>
    <xf numFmtId="0" fontId="41" fillId="2" borderId="4" xfId="0" applyFont="1" applyFill="1" applyBorder="1"/>
    <xf numFmtId="0" fontId="41" fillId="2" borderId="6" xfId="0" applyFont="1" applyFill="1" applyBorder="1"/>
    <xf numFmtId="0" fontId="44" fillId="2" borderId="10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6" xfId="0" applyFont="1" applyFill="1" applyBorder="1"/>
    <xf numFmtId="43" fontId="2" fillId="2" borderId="12" xfId="6321" applyFont="1" applyFill="1" applyBorder="1"/>
    <xf numFmtId="43" fontId="2" fillId="2" borderId="11" xfId="0" applyNumberFormat="1" applyFont="1" applyFill="1" applyBorder="1"/>
    <xf numFmtId="0" fontId="17" fillId="2" borderId="0" xfId="0" applyFont="1" applyFill="1"/>
    <xf numFmtId="0" fontId="41" fillId="2" borderId="1" xfId="0" applyFont="1" applyFill="1" applyBorder="1" applyAlignment="1">
      <alignment wrapText="1"/>
    </xf>
    <xf numFmtId="0" fontId="41" fillId="2" borderId="10" xfId="0" applyFont="1" applyFill="1" applyBorder="1"/>
    <xf numFmtId="0" fontId="40" fillId="2" borderId="4" xfId="0" applyFont="1" applyFill="1" applyBorder="1"/>
    <xf numFmtId="0" fontId="40" fillId="2" borderId="4" xfId="0" applyFont="1" applyFill="1" applyBorder="1" applyAlignment="1">
      <alignment wrapText="1"/>
    </xf>
    <xf numFmtId="43" fontId="41" fillId="2" borderId="12" xfId="6321" applyFont="1" applyFill="1" applyBorder="1"/>
    <xf numFmtId="43" fontId="41" fillId="2" borderId="10" xfId="6321" applyFont="1" applyFill="1" applyBorder="1"/>
    <xf numFmtId="43" fontId="41" fillId="2" borderId="10" xfId="0" applyNumberFormat="1" applyFont="1" applyFill="1" applyBorder="1"/>
    <xf numFmtId="43" fontId="41" fillId="2" borderId="11" xfId="6321" applyFont="1" applyFill="1" applyBorder="1"/>
    <xf numFmtId="43" fontId="1" fillId="2" borderId="12" xfId="6321" applyFont="1" applyFill="1" applyBorder="1"/>
    <xf numFmtId="43" fontId="1" fillId="2" borderId="3" xfId="6321" applyFont="1" applyFill="1" applyBorder="1"/>
    <xf numFmtId="0" fontId="1" fillId="2" borderId="10" xfId="0" applyFont="1" applyFill="1" applyBorder="1"/>
    <xf numFmtId="0" fontId="1" fillId="2" borderId="5" xfId="0" applyFont="1" applyFill="1" applyBorder="1"/>
    <xf numFmtId="43" fontId="1" fillId="2" borderId="5" xfId="6321" applyFont="1" applyFill="1" applyBorder="1"/>
    <xf numFmtId="43" fontId="1" fillId="2" borderId="11" xfId="0" applyNumberFormat="1" applyFont="1" applyFill="1" applyBorder="1"/>
    <xf numFmtId="43" fontId="1" fillId="2" borderId="8" xfId="0" applyNumberFormat="1" applyFont="1" applyFill="1" applyBorder="1"/>
    <xf numFmtId="0" fontId="40" fillId="2" borderId="0" xfId="0" applyFont="1" applyFill="1"/>
    <xf numFmtId="0" fontId="1" fillId="2" borderId="3" xfId="0" applyFont="1" applyFill="1" applyBorder="1"/>
    <xf numFmtId="0" fontId="1" fillId="2" borderId="8" xfId="0" applyFont="1" applyFill="1" applyBorder="1"/>
    <xf numFmtId="0" fontId="46" fillId="2" borderId="4" xfId="0" applyFont="1" applyFill="1" applyBorder="1" applyAlignment="1">
      <alignment vertical="top"/>
    </xf>
    <xf numFmtId="0" fontId="46" fillId="2" borderId="0" xfId="0" applyFont="1" applyFill="1" applyBorder="1" applyAlignment="1">
      <alignment vertical="top"/>
    </xf>
    <xf numFmtId="0" fontId="46" fillId="2" borderId="5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vertical="top"/>
    </xf>
    <xf numFmtId="43" fontId="1" fillId="0" borderId="29" xfId="6321" applyFont="1" applyFill="1" applyBorder="1"/>
    <xf numFmtId="43" fontId="1" fillId="0" borderId="10" xfId="0" applyNumberFormat="1" applyFont="1" applyFill="1" applyBorder="1"/>
    <xf numFmtId="43" fontId="1" fillId="0" borderId="29" xfId="0" applyNumberFormat="1" applyFont="1" applyFill="1" applyBorder="1"/>
    <xf numFmtId="0" fontId="1" fillId="0" borderId="29" xfId="0" applyFont="1" applyFill="1" applyBorder="1"/>
    <xf numFmtId="43" fontId="1" fillId="0" borderId="5" xfId="6321" applyFont="1" applyFill="1" applyBorder="1"/>
    <xf numFmtId="0" fontId="52" fillId="2" borderId="0" xfId="0" applyFont="1" applyFill="1" applyBorder="1" applyAlignment="1">
      <alignment vertical="top"/>
    </xf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2" xfId="0" applyBorder="1"/>
    <xf numFmtId="0" fontId="0" fillId="0" borderId="31" xfId="0" applyBorder="1"/>
    <xf numFmtId="0" fontId="45" fillId="2" borderId="10" xfId="0" applyFont="1" applyFill="1" applyBorder="1" applyAlignment="1">
      <alignment horizontal="center" vertical="center" wrapText="1"/>
    </xf>
    <xf numFmtId="0" fontId="45" fillId="2" borderId="11" xfId="0" applyFont="1" applyFill="1" applyBorder="1"/>
    <xf numFmtId="0" fontId="45" fillId="2" borderId="10" xfId="0" applyFont="1" applyFill="1" applyBorder="1" applyAlignment="1">
      <alignment horizontal="center" vertical="center"/>
    </xf>
    <xf numFmtId="43" fontId="37" fillId="0" borderId="10" xfId="1" applyNumberFormat="1" applyFont="1" applyFill="1" applyBorder="1"/>
    <xf numFmtId="43" fontId="37" fillId="0" borderId="12" xfId="0" applyNumberFormat="1" applyFont="1" applyFill="1" applyBorder="1"/>
    <xf numFmtId="43" fontId="38" fillId="0" borderId="10" xfId="1" applyNumberFormat="1" applyFont="1" applyFill="1" applyBorder="1"/>
    <xf numFmtId="43" fontId="38" fillId="0" borderId="5" xfId="1" applyNumberFormat="1" applyFont="1" applyFill="1" applyBorder="1"/>
    <xf numFmtId="4" fontId="0" fillId="0" borderId="10" xfId="0" applyNumberFormat="1" applyFont="1" applyFill="1" applyBorder="1"/>
    <xf numFmtId="44" fontId="38" fillId="0" borderId="11" xfId="1" applyFont="1" applyFill="1" applyBorder="1"/>
    <xf numFmtId="184" fontId="38" fillId="0" borderId="10" xfId="1" applyNumberFormat="1" applyFont="1" applyFill="1" applyBorder="1" applyAlignment="1">
      <alignment horizontal="center"/>
    </xf>
    <xf numFmtId="184" fontId="38" fillId="0" borderId="5" xfId="1" applyNumberFormat="1" applyFont="1" applyFill="1" applyBorder="1"/>
    <xf numFmtId="44" fontId="1" fillId="0" borderId="11" xfId="1" applyFont="1" applyFill="1" applyBorder="1"/>
    <xf numFmtId="44" fontId="1" fillId="0" borderId="8" xfId="1" applyFont="1" applyFill="1" applyBorder="1"/>
    <xf numFmtId="184" fontId="1" fillId="0" borderId="11" xfId="1" applyNumberFormat="1" applyFont="1" applyFill="1" applyBorder="1"/>
    <xf numFmtId="0" fontId="41" fillId="0" borderId="0" xfId="0" applyFont="1" applyBorder="1"/>
    <xf numFmtId="0" fontId="2" fillId="0" borderId="0" xfId="0" applyFont="1" applyFill="1"/>
    <xf numFmtId="0" fontId="2" fillId="0" borderId="0" xfId="0" applyFont="1" applyFill="1" applyBorder="1"/>
    <xf numFmtId="0" fontId="1" fillId="2" borderId="12" xfId="0" applyFont="1" applyFill="1" applyBorder="1"/>
    <xf numFmtId="0" fontId="1" fillId="2" borderId="11" xfId="0" applyFont="1" applyFill="1" applyBorder="1"/>
    <xf numFmtId="0" fontId="0" fillId="0" borderId="10" xfId="0" applyBorder="1"/>
    <xf numFmtId="0" fontId="41" fillId="0" borderId="12" xfId="0" applyFont="1" applyFill="1" applyBorder="1"/>
    <xf numFmtId="43" fontId="40" fillId="0" borderId="12" xfId="6321" applyFont="1" applyFill="1" applyBorder="1"/>
    <xf numFmtId="0" fontId="41" fillId="0" borderId="10" xfId="0" applyFont="1" applyFill="1" applyBorder="1" applyAlignment="1">
      <alignment horizontal="left" indent="1"/>
    </xf>
    <xf numFmtId="43" fontId="40" fillId="0" borderId="10" xfId="6321" applyFont="1" applyFill="1" applyBorder="1"/>
    <xf numFmtId="0" fontId="40" fillId="0" borderId="10" xfId="0" applyFont="1" applyFill="1" applyBorder="1" applyAlignment="1">
      <alignment horizontal="left" indent="2"/>
    </xf>
    <xf numFmtId="0" fontId="41" fillId="0" borderId="10" xfId="0" applyFont="1" applyFill="1" applyBorder="1" applyAlignment="1">
      <alignment horizontal="left" wrapText="1" indent="1"/>
    </xf>
    <xf numFmtId="0" fontId="40" fillId="0" borderId="10" xfId="0" applyFont="1" applyFill="1" applyBorder="1" applyAlignment="1">
      <alignment horizontal="left" wrapText="1" indent="2"/>
    </xf>
    <xf numFmtId="43" fontId="41" fillId="0" borderId="11" xfId="6321" applyFont="1" applyFill="1" applyBorder="1"/>
    <xf numFmtId="43" fontId="40" fillId="0" borderId="11" xfId="6321" applyFont="1" applyFill="1" applyBorder="1"/>
    <xf numFmtId="0" fontId="2" fillId="0" borderId="0" xfId="0" applyFont="1" applyBorder="1"/>
    <xf numFmtId="43" fontId="38" fillId="0" borderId="10" xfId="1" applyNumberFormat="1" applyFont="1" applyFill="1" applyBorder="1" applyAlignment="1">
      <alignment horizontal="center"/>
    </xf>
    <xf numFmtId="43" fontId="38" fillId="0" borderId="10" xfId="0" applyNumberFormat="1" applyFont="1" applyFill="1" applyBorder="1"/>
    <xf numFmtId="43" fontId="38" fillId="0" borderId="5" xfId="0" applyNumberFormat="1" applyFont="1" applyFill="1" applyBorder="1"/>
    <xf numFmtId="43" fontId="37" fillId="0" borderId="5" xfId="1" applyNumberFormat="1" applyFont="1" applyFill="1" applyBorder="1"/>
    <xf numFmtId="0" fontId="0" fillId="0" borderId="0" xfId="6140" applyFont="1" applyFill="1" applyBorder="1"/>
    <xf numFmtId="0" fontId="46" fillId="2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45" fillId="2" borderId="0" xfId="0" applyFont="1" applyFill="1" applyBorder="1" applyAlignment="1">
      <alignment horizontal="center" vertical="center" wrapText="1"/>
    </xf>
    <xf numFmtId="0" fontId="45" fillId="2" borderId="23" xfId="0" applyFont="1" applyFill="1" applyBorder="1" applyAlignment="1">
      <alignment horizontal="center" vertical="center" wrapText="1"/>
    </xf>
    <xf numFmtId="0" fontId="45" fillId="2" borderId="27" xfId="0" applyFont="1" applyFill="1" applyBorder="1" applyAlignment="1">
      <alignment horizontal="center" vertical="center" wrapText="1"/>
    </xf>
    <xf numFmtId="0" fontId="45" fillId="2" borderId="7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/>
    </xf>
    <xf numFmtId="0" fontId="47" fillId="2" borderId="7" xfId="0" applyFont="1" applyFill="1" applyBorder="1" applyAlignment="1">
      <alignment horizontal="center"/>
    </xf>
    <xf numFmtId="0" fontId="44" fillId="2" borderId="28" xfId="0" applyFont="1" applyFill="1" applyBorder="1" applyAlignment="1">
      <alignment horizontal="center" vertical="center" wrapText="1"/>
    </xf>
    <xf numFmtId="0" fontId="44" fillId="2" borderId="10" xfId="0" applyFont="1" applyFill="1" applyBorder="1" applyAlignment="1">
      <alignment horizontal="center" vertical="center" wrapText="1"/>
    </xf>
    <xf numFmtId="0" fontId="44" fillId="2" borderId="2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44" fillId="2" borderId="7" xfId="0" applyFont="1" applyFill="1" applyBorder="1" applyAlignment="1">
      <alignment horizontal="center"/>
    </xf>
    <xf numFmtId="0" fontId="45" fillId="2" borderId="10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horizontal="center" vertical="center"/>
    </xf>
    <xf numFmtId="0" fontId="45" fillId="2" borderId="8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wrapText="1"/>
    </xf>
    <xf numFmtId="0" fontId="44" fillId="2" borderId="7" xfId="0" applyFont="1" applyFill="1" applyBorder="1" applyAlignment="1">
      <alignment horizontal="center" wrapText="1"/>
    </xf>
    <xf numFmtId="0" fontId="57" fillId="2" borderId="0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top" wrapText="1"/>
    </xf>
    <xf numFmtId="0" fontId="46" fillId="2" borderId="0" xfId="0" applyFont="1" applyFill="1" applyBorder="1" applyAlignment="1">
      <alignment horizontal="center" vertical="top"/>
    </xf>
    <xf numFmtId="0" fontId="45" fillId="2" borderId="11" xfId="0" applyFont="1" applyFill="1" applyBorder="1" applyAlignment="1">
      <alignment horizontal="center" vertical="center"/>
    </xf>
    <xf numFmtId="0" fontId="45" fillId="2" borderId="11" xfId="0" applyNumberFormat="1" applyFont="1" applyFill="1" applyBorder="1" applyAlignment="1">
      <alignment horizontal="center" vertical="center" wrapText="1"/>
    </xf>
    <xf numFmtId="0" fontId="45" fillId="2" borderId="12" xfId="0" applyNumberFormat="1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wrapText="1"/>
    </xf>
    <xf numFmtId="0" fontId="48" fillId="2" borderId="7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 wrapText="1"/>
    </xf>
    <xf numFmtId="0" fontId="45" fillId="2" borderId="7" xfId="0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center" vertical="center" wrapText="1"/>
    </xf>
    <xf numFmtId="0" fontId="45" fillId="2" borderId="32" xfId="0" applyFont="1" applyFill="1" applyBorder="1" applyAlignment="1">
      <alignment horizontal="center" vertical="center"/>
    </xf>
    <xf numFmtId="0" fontId="45" fillId="2" borderId="33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/>
    </xf>
    <xf numFmtId="0" fontId="45" fillId="2" borderId="3" xfId="0" applyNumberFormat="1" applyFont="1" applyFill="1" applyBorder="1" applyAlignment="1">
      <alignment horizontal="center" vertical="center" wrapText="1"/>
    </xf>
    <xf numFmtId="0" fontId="45" fillId="2" borderId="8" xfId="0" applyNumberFormat="1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 wrapText="1"/>
    </xf>
    <xf numFmtId="0" fontId="45" fillId="2" borderId="9" xfId="0" applyNumberFormat="1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top" wrapText="1"/>
    </xf>
    <xf numFmtId="0" fontId="45" fillId="2" borderId="7" xfId="0" applyFont="1" applyFill="1" applyBorder="1" applyAlignment="1">
      <alignment horizontal="center" vertical="top" wrapText="1"/>
    </xf>
    <xf numFmtId="0" fontId="44" fillId="2" borderId="11" xfId="0" applyFont="1" applyFill="1" applyBorder="1" applyAlignment="1">
      <alignment horizontal="center" vertical="center" wrapText="1"/>
    </xf>
    <xf numFmtId="0" fontId="44" fillId="2" borderId="11" xfId="0" applyFont="1" applyFill="1" applyBorder="1" applyAlignment="1">
      <alignment horizontal="center" vertical="center"/>
    </xf>
    <xf numFmtId="0" fontId="44" fillId="2" borderId="11" xfId="0" applyNumberFormat="1" applyFont="1" applyFill="1" applyBorder="1" applyAlignment="1">
      <alignment horizontal="center" vertical="center" wrapText="1"/>
    </xf>
    <xf numFmtId="0" fontId="44" fillId="2" borderId="12" xfId="0" applyNumberFormat="1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top"/>
    </xf>
    <xf numFmtId="0" fontId="44" fillId="2" borderId="0" xfId="0" applyFont="1" applyFill="1" applyBorder="1" applyAlignment="1">
      <alignment horizontal="center" vertical="top"/>
    </xf>
    <xf numFmtId="0" fontId="44" fillId="2" borderId="7" xfId="0" applyFont="1" applyFill="1" applyBorder="1" applyAlignment="1">
      <alignment horizontal="center" vertical="top" wrapText="1"/>
    </xf>
    <xf numFmtId="0" fontId="45" fillId="2" borderId="0" xfId="0" applyFont="1" applyFill="1" applyBorder="1" applyAlignment="1">
      <alignment horizontal="center" vertical="top"/>
    </xf>
    <xf numFmtId="0" fontId="45" fillId="2" borderId="7" xfId="0" applyFont="1" applyFill="1" applyBorder="1" applyAlignment="1">
      <alignment horizontal="center" vertical="top"/>
    </xf>
    <xf numFmtId="0" fontId="17" fillId="2" borderId="0" xfId="0" applyFont="1" applyFill="1" applyAlignment="1">
      <alignment horizontal="left" wrapText="1"/>
    </xf>
    <xf numFmtId="0" fontId="47" fillId="2" borderId="0" xfId="0" applyFont="1" applyFill="1" applyBorder="1" applyAlignment="1">
      <alignment horizontal="center" vertical="top" wrapText="1"/>
    </xf>
    <xf numFmtId="0" fontId="47" fillId="2" borderId="7" xfId="0" applyFont="1" applyFill="1" applyBorder="1" applyAlignment="1">
      <alignment horizontal="center" vertical="top" wrapText="1"/>
    </xf>
  </cellXfs>
  <cellStyles count="6322">
    <cellStyle name="20% - Énfasis1" xfId="18" builtinId="30" customBuiltin="1"/>
    <cellStyle name="20% - Énfasis1 2" xfId="62"/>
    <cellStyle name="20% - Énfasis1 2 2" xfId="298"/>
    <cellStyle name="20% - Énfasis1 2 2 2" xfId="874"/>
    <cellStyle name="20% - Énfasis1 2 2 2 2" xfId="1520"/>
    <cellStyle name="20% - Énfasis1 2 2 2 3" xfId="5196"/>
    <cellStyle name="20% - Énfasis1 2 2 3" xfId="1053"/>
    <cellStyle name="20% - Énfasis1 2 2 3 2" xfId="1893"/>
    <cellStyle name="20% - Énfasis1 2 2 4" xfId="1441"/>
    <cellStyle name="20% - Énfasis1 2 2 5" xfId="4735"/>
    <cellStyle name="20% - Énfasis1 2 3" xfId="299"/>
    <cellStyle name="20% - Énfasis1 2 3 2" xfId="1519"/>
    <cellStyle name="20% - Énfasis1 2 3 2 2" xfId="5715"/>
    <cellStyle name="20% - Énfasis1 2 3 2 3" xfId="5319"/>
    <cellStyle name="20% - Énfasis1 2 3 3" xfId="5582"/>
    <cellStyle name="20% - Énfasis1 2 3 3 2" xfId="6213"/>
    <cellStyle name="20% - Énfasis1 2 3 4" xfId="4928"/>
    <cellStyle name="20% - Énfasis1 2 4" xfId="939"/>
    <cellStyle name="20% - Énfasis1 2 4 2" xfId="1779"/>
    <cellStyle name="20% - Énfasis1 2 4 3" xfId="5025"/>
    <cellStyle name="20% - Énfasis1 2 5" xfId="1320"/>
    <cellStyle name="20% - Énfasis1 2 5 2" xfId="5873"/>
    <cellStyle name="20% - Énfasis1 2 6" xfId="4600"/>
    <cellStyle name="20% - Énfasis1 3" xfId="300"/>
    <cellStyle name="20% - Énfasis1 3 2" xfId="301"/>
    <cellStyle name="20% - Énfasis1 3 2 2" xfId="1521"/>
    <cellStyle name="20% - Énfasis1 3 2 2 2" xfId="6042"/>
    <cellStyle name="20% - Énfasis1 3 2 3" xfId="5171"/>
    <cellStyle name="20% - Énfasis1 3 2 3 2" xfId="6135"/>
    <cellStyle name="20% - Énfasis1 3 2 4" xfId="5932"/>
    <cellStyle name="20% - Énfasis1 3 3" xfId="1023"/>
    <cellStyle name="20% - Énfasis1 3 3 2" xfId="1863"/>
    <cellStyle name="20% - Énfasis1 3 4" xfId="1411"/>
    <cellStyle name="20% - Énfasis1 3 4 2" xfId="6199"/>
    <cellStyle name="20% - Énfasis1 3 5" xfId="4715"/>
    <cellStyle name="20% - Énfasis1 4" xfId="302"/>
    <cellStyle name="20% - Énfasis1 4 2" xfId="1749"/>
    <cellStyle name="20% - Énfasis1 4 2 2" xfId="5698"/>
    <cellStyle name="20% - Énfasis1 4 2 3" xfId="5290"/>
    <cellStyle name="20% - Énfasis1 4 3" xfId="5564"/>
    <cellStyle name="20% - Énfasis1 4 3 2" xfId="5997"/>
    <cellStyle name="20% - Énfasis1 4 4" xfId="4899"/>
    <cellStyle name="20% - Énfasis1 5" xfId="1287"/>
    <cellStyle name="20% - Énfasis1 5 2" xfId="5629"/>
    <cellStyle name="20% - Énfasis1 5 3" xfId="5024"/>
    <cellStyle name="20% - Énfasis1 6" xfId="5442"/>
    <cellStyle name="20% - Énfasis1 7" xfId="4571"/>
    <cellStyle name="20% - Énfasis2" xfId="22" builtinId="34" customBuiltin="1"/>
    <cellStyle name="20% - Énfasis2 2" xfId="63"/>
    <cellStyle name="20% - Énfasis2 2 2" xfId="303"/>
    <cellStyle name="20% - Énfasis2 2 2 2" xfId="875"/>
    <cellStyle name="20% - Énfasis2 2 2 2 2" xfId="1523"/>
    <cellStyle name="20% - Énfasis2 2 2 2 3" xfId="5197"/>
    <cellStyle name="20% - Énfasis2 2 2 3" xfId="1054"/>
    <cellStyle name="20% - Énfasis2 2 2 3 2" xfId="1894"/>
    <cellStyle name="20% - Énfasis2 2 2 4" xfId="1442"/>
    <cellStyle name="20% - Énfasis2 2 2 5" xfId="4736"/>
    <cellStyle name="20% - Énfasis2 2 3" xfId="304"/>
    <cellStyle name="20% - Énfasis2 2 3 2" xfId="1522"/>
    <cellStyle name="20% - Énfasis2 2 3 2 2" xfId="5716"/>
    <cellStyle name="20% - Énfasis2 2 3 2 3" xfId="5320"/>
    <cellStyle name="20% - Énfasis2 2 3 3" xfId="5583"/>
    <cellStyle name="20% - Énfasis2 2 3 3 2" xfId="6140"/>
    <cellStyle name="20% - Énfasis2 2 3 4" xfId="4929"/>
    <cellStyle name="20% - Énfasis2 2 4" xfId="940"/>
    <cellStyle name="20% - Énfasis2 2 4 2" xfId="1780"/>
    <cellStyle name="20% - Énfasis2 2 4 3" xfId="5027"/>
    <cellStyle name="20% - Énfasis2 2 5" xfId="1321"/>
    <cellStyle name="20% - Énfasis2 2 5 2" xfId="6185"/>
    <cellStyle name="20% - Énfasis2 2 6" xfId="4601"/>
    <cellStyle name="20% - Énfasis2 3" xfId="305"/>
    <cellStyle name="20% - Énfasis2 3 2" xfId="306"/>
    <cellStyle name="20% - Énfasis2 3 2 2" xfId="1524"/>
    <cellStyle name="20% - Énfasis2 3 2 2 2" xfId="5935"/>
    <cellStyle name="20% - Énfasis2 3 2 3" xfId="5173"/>
    <cellStyle name="20% - Énfasis2 3 2 3 2" xfId="6078"/>
    <cellStyle name="20% - Énfasis2 3 2 4" xfId="6287"/>
    <cellStyle name="20% - Énfasis2 3 3" xfId="1025"/>
    <cellStyle name="20% - Énfasis2 3 3 2" xfId="1865"/>
    <cellStyle name="20% - Énfasis2 3 4" xfId="1413"/>
    <cellStyle name="20% - Énfasis2 3 4 2" xfId="6126"/>
    <cellStyle name="20% - Énfasis2 3 5" xfId="4717"/>
    <cellStyle name="20% - Énfasis2 4" xfId="307"/>
    <cellStyle name="20% - Énfasis2 4 2" xfId="1751"/>
    <cellStyle name="20% - Énfasis2 4 2 2" xfId="5700"/>
    <cellStyle name="20% - Énfasis2 4 2 3" xfId="5292"/>
    <cellStyle name="20% - Énfasis2 4 3" xfId="5566"/>
    <cellStyle name="20% - Énfasis2 4 3 2" xfId="6130"/>
    <cellStyle name="20% - Énfasis2 4 4" xfId="4901"/>
    <cellStyle name="20% - Énfasis2 5" xfId="1289"/>
    <cellStyle name="20% - Énfasis2 5 2" xfId="5630"/>
    <cellStyle name="20% - Énfasis2 5 3" xfId="5026"/>
    <cellStyle name="20% - Énfasis2 6" xfId="5444"/>
    <cellStyle name="20% - Énfasis2 7" xfId="4573"/>
    <cellStyle name="20% - Énfasis3" xfId="26" builtinId="38" customBuiltin="1"/>
    <cellStyle name="20% - Énfasis3 2" xfId="64"/>
    <cellStyle name="20% - Énfasis3 2 2" xfId="308"/>
    <cellStyle name="20% - Énfasis3 2 2 2" xfId="876"/>
    <cellStyle name="20% - Énfasis3 2 2 2 2" xfId="1526"/>
    <cellStyle name="20% - Énfasis3 2 2 2 3" xfId="5198"/>
    <cellStyle name="20% - Énfasis3 2 2 3" xfId="1055"/>
    <cellStyle name="20% - Énfasis3 2 2 3 2" xfId="1895"/>
    <cellStyle name="20% - Énfasis3 2 2 4" xfId="1443"/>
    <cellStyle name="20% - Énfasis3 2 2 5" xfId="4737"/>
    <cellStyle name="20% - Énfasis3 2 3" xfId="309"/>
    <cellStyle name="20% - Énfasis3 2 3 2" xfId="1525"/>
    <cellStyle name="20% - Énfasis3 2 3 2 2" xfId="5717"/>
    <cellStyle name="20% - Énfasis3 2 3 2 3" xfId="5321"/>
    <cellStyle name="20% - Énfasis3 2 3 3" xfId="5584"/>
    <cellStyle name="20% - Énfasis3 2 3 3 2" xfId="6084"/>
    <cellStyle name="20% - Énfasis3 2 3 4" xfId="4930"/>
    <cellStyle name="20% - Énfasis3 2 4" xfId="941"/>
    <cellStyle name="20% - Énfasis3 2 4 2" xfId="1781"/>
    <cellStyle name="20% - Énfasis3 2 4 3" xfId="5029"/>
    <cellStyle name="20% - Énfasis3 2 5" xfId="1322"/>
    <cellStyle name="20% - Énfasis3 2 5 2" xfId="6298"/>
    <cellStyle name="20% - Énfasis3 2 6" xfId="4602"/>
    <cellStyle name="20% - Énfasis3 3" xfId="310"/>
    <cellStyle name="20% - Énfasis3 3 2" xfId="311"/>
    <cellStyle name="20% - Énfasis3 3 2 2" xfId="1527"/>
    <cellStyle name="20% - Énfasis3 3 2 2 2" xfId="6177"/>
    <cellStyle name="20% - Énfasis3 3 2 3" xfId="5175"/>
    <cellStyle name="20% - Énfasis3 3 2 3 2" xfId="6001"/>
    <cellStyle name="20% - Énfasis3 3 2 4" xfId="6264"/>
    <cellStyle name="20% - Énfasis3 3 3" xfId="1027"/>
    <cellStyle name="20% - Énfasis3 3 3 2" xfId="1867"/>
    <cellStyle name="20% - Énfasis3 3 4" xfId="1415"/>
    <cellStyle name="20% - Énfasis3 3 4 2" xfId="6068"/>
    <cellStyle name="20% - Énfasis3 3 5" xfId="4719"/>
    <cellStyle name="20% - Énfasis3 4" xfId="312"/>
    <cellStyle name="20% - Énfasis3 4 2" xfId="1753"/>
    <cellStyle name="20% - Énfasis3 4 2 2" xfId="5702"/>
    <cellStyle name="20% - Énfasis3 4 2 3" xfId="5294"/>
    <cellStyle name="20% - Énfasis3 4 3" xfId="5568"/>
    <cellStyle name="20% - Énfasis3 4 3 2" xfId="5998"/>
    <cellStyle name="20% - Énfasis3 4 4" xfId="4903"/>
    <cellStyle name="20% - Énfasis3 5" xfId="1291"/>
    <cellStyle name="20% - Énfasis3 5 2" xfId="5631"/>
    <cellStyle name="20% - Énfasis3 5 3" xfId="5028"/>
    <cellStyle name="20% - Énfasis3 6" xfId="5446"/>
    <cellStyle name="20% - Énfasis3 7" xfId="4575"/>
    <cellStyle name="20% - Énfasis4" xfId="30" builtinId="42" customBuiltin="1"/>
    <cellStyle name="20% - Énfasis4 2" xfId="65"/>
    <cellStyle name="20% - Énfasis4 2 2" xfId="313"/>
    <cellStyle name="20% - Énfasis4 2 2 2" xfId="877"/>
    <cellStyle name="20% - Énfasis4 2 2 2 2" xfId="1529"/>
    <cellStyle name="20% - Énfasis4 2 2 2 3" xfId="5199"/>
    <cellStyle name="20% - Énfasis4 2 2 3" xfId="1056"/>
    <cellStyle name="20% - Énfasis4 2 2 3 2" xfId="1896"/>
    <cellStyle name="20% - Énfasis4 2 2 4" xfId="1444"/>
    <cellStyle name="20% - Énfasis4 2 2 5" xfId="4738"/>
    <cellStyle name="20% - Énfasis4 2 3" xfId="314"/>
    <cellStyle name="20% - Énfasis4 2 3 2" xfId="1528"/>
    <cellStyle name="20% - Énfasis4 2 3 2 2" xfId="5718"/>
    <cellStyle name="20% - Énfasis4 2 3 2 3" xfId="5322"/>
    <cellStyle name="20% - Énfasis4 2 3 3" xfId="5585"/>
    <cellStyle name="20% - Énfasis4 2 3 3 2" xfId="6006"/>
    <cellStyle name="20% - Énfasis4 2 3 4" xfId="4931"/>
    <cellStyle name="20% - Énfasis4 2 4" xfId="942"/>
    <cellStyle name="20% - Énfasis4 2 4 2" xfId="1782"/>
    <cellStyle name="20% - Énfasis4 2 4 3" xfId="5031"/>
    <cellStyle name="20% - Énfasis4 2 5" xfId="1323"/>
    <cellStyle name="20% - Énfasis4 2 5 2" xfId="6055"/>
    <cellStyle name="20% - Énfasis4 2 6" xfId="4603"/>
    <cellStyle name="20% - Énfasis4 3" xfId="315"/>
    <cellStyle name="20% - Énfasis4 3 2" xfId="316"/>
    <cellStyle name="20% - Énfasis4 3 2 2" xfId="1530"/>
    <cellStyle name="20% - Énfasis4 3 2 2 2" xfId="6257"/>
    <cellStyle name="20% - Énfasis4 3 2 3" xfId="5177"/>
    <cellStyle name="20% - Énfasis4 3 2 3 2" xfId="6209"/>
    <cellStyle name="20% - Énfasis4 3 2 4" xfId="6304"/>
    <cellStyle name="20% - Énfasis4 3 3" xfId="1029"/>
    <cellStyle name="20% - Énfasis4 3 3 2" xfId="1869"/>
    <cellStyle name="20% - Énfasis4 3 4" xfId="1417"/>
    <cellStyle name="20% - Énfasis4 3 4 2" xfId="5994"/>
    <cellStyle name="20% - Énfasis4 3 5" xfId="4721"/>
    <cellStyle name="20% - Énfasis4 4" xfId="317"/>
    <cellStyle name="20% - Énfasis4 4 2" xfId="1755"/>
    <cellStyle name="20% - Énfasis4 4 2 2" xfId="5704"/>
    <cellStyle name="20% - Énfasis4 4 2 3" xfId="5296"/>
    <cellStyle name="20% - Énfasis4 4 3" xfId="5570"/>
    <cellStyle name="20% - Énfasis4 4 3 2" xfId="6131"/>
    <cellStyle name="20% - Énfasis4 4 4" xfId="4905"/>
    <cellStyle name="20% - Énfasis4 5" xfId="1293"/>
    <cellStyle name="20% - Énfasis4 5 2" xfId="5632"/>
    <cellStyle name="20% - Énfasis4 5 3" xfId="5030"/>
    <cellStyle name="20% - Énfasis4 6" xfId="5448"/>
    <cellStyle name="20% - Énfasis4 7" xfId="4577"/>
    <cellStyle name="20% - Énfasis5" xfId="34" builtinId="46" customBuiltin="1"/>
    <cellStyle name="20% - Énfasis5 2" xfId="66"/>
    <cellStyle name="20% - Énfasis5 2 2" xfId="318"/>
    <cellStyle name="20% - Énfasis5 2 2 2" xfId="878"/>
    <cellStyle name="20% - Énfasis5 2 2 2 2" xfId="1532"/>
    <cellStyle name="20% - Énfasis5 2 2 2 3" xfId="5200"/>
    <cellStyle name="20% - Énfasis5 2 2 3" xfId="1057"/>
    <cellStyle name="20% - Énfasis5 2 2 3 2" xfId="1897"/>
    <cellStyle name="20% - Énfasis5 2 2 4" xfId="1445"/>
    <cellStyle name="20% - Énfasis5 2 2 5" xfId="4739"/>
    <cellStyle name="20% - Énfasis5 2 3" xfId="319"/>
    <cellStyle name="20% - Énfasis5 2 3 2" xfId="1531"/>
    <cellStyle name="20% - Énfasis5 2 3 2 2" xfId="5719"/>
    <cellStyle name="20% - Énfasis5 2 3 2 3" xfId="5323"/>
    <cellStyle name="20% - Énfasis5 2 3 3" xfId="5586"/>
    <cellStyle name="20% - Énfasis5 2 3 3 2" xfId="6214"/>
    <cellStyle name="20% - Énfasis5 2 3 4" xfId="4932"/>
    <cellStyle name="20% - Énfasis5 2 4" xfId="943"/>
    <cellStyle name="20% - Énfasis5 2 4 2" xfId="1783"/>
    <cellStyle name="20% - Énfasis5 2 4 3" xfId="5033"/>
    <cellStyle name="20% - Énfasis5 2 5" xfId="1324"/>
    <cellStyle name="20% - Énfasis5 2 5 2" xfId="5903"/>
    <cellStyle name="20% - Énfasis5 2 6" xfId="4604"/>
    <cellStyle name="20% - Énfasis5 3" xfId="320"/>
    <cellStyle name="20% - Énfasis5 3 2" xfId="321"/>
    <cellStyle name="20% - Énfasis5 3 2 2" xfId="1533"/>
    <cellStyle name="20% - Énfasis5 3 2 2 2" xfId="6043"/>
    <cellStyle name="20% - Énfasis5 3 2 3" xfId="5179"/>
    <cellStyle name="20% - Énfasis5 3 2 3 2" xfId="6136"/>
    <cellStyle name="20% - Énfasis5 3 2 4" xfId="5951"/>
    <cellStyle name="20% - Énfasis5 3 3" xfId="1031"/>
    <cellStyle name="20% - Énfasis5 3 3 2" xfId="1871"/>
    <cellStyle name="20% - Énfasis5 3 4" xfId="1419"/>
    <cellStyle name="20% - Énfasis5 3 4 2" xfId="6200"/>
    <cellStyle name="20% - Énfasis5 3 5" xfId="4723"/>
    <cellStyle name="20% - Énfasis5 4" xfId="322"/>
    <cellStyle name="20% - Énfasis5 4 2" xfId="1757"/>
    <cellStyle name="20% - Énfasis5 4 2 2" xfId="5706"/>
    <cellStyle name="20% - Énfasis5 4 2 3" xfId="5298"/>
    <cellStyle name="20% - Énfasis5 4 3" xfId="5572"/>
    <cellStyle name="20% - Énfasis5 4 3 2" xfId="5999"/>
    <cellStyle name="20% - Énfasis5 4 4" xfId="4907"/>
    <cellStyle name="20% - Énfasis5 5" xfId="1295"/>
    <cellStyle name="20% - Énfasis5 5 2" xfId="5633"/>
    <cellStyle name="20% - Énfasis5 5 3" xfId="5032"/>
    <cellStyle name="20% - Énfasis5 6" xfId="5450"/>
    <cellStyle name="20% - Énfasis5 7" xfId="4579"/>
    <cellStyle name="20% - Énfasis6" xfId="38" builtinId="50" customBuiltin="1"/>
    <cellStyle name="20% - Énfasis6 2" xfId="67"/>
    <cellStyle name="20% - Énfasis6 2 2" xfId="323"/>
    <cellStyle name="20% - Énfasis6 2 2 2" xfId="879"/>
    <cellStyle name="20% - Énfasis6 2 2 2 2" xfId="1535"/>
    <cellStyle name="20% - Énfasis6 2 2 2 3" xfId="5201"/>
    <cellStyle name="20% - Énfasis6 2 2 3" xfId="1058"/>
    <cellStyle name="20% - Énfasis6 2 2 3 2" xfId="1898"/>
    <cellStyle name="20% - Énfasis6 2 2 4" xfId="1446"/>
    <cellStyle name="20% - Énfasis6 2 2 5" xfId="4740"/>
    <cellStyle name="20% - Énfasis6 2 3" xfId="324"/>
    <cellStyle name="20% - Énfasis6 2 3 2" xfId="1534"/>
    <cellStyle name="20% - Énfasis6 2 3 2 2" xfId="5720"/>
    <cellStyle name="20% - Énfasis6 2 3 2 3" xfId="5324"/>
    <cellStyle name="20% - Énfasis6 2 3 3" xfId="5587"/>
    <cellStyle name="20% - Énfasis6 2 3 3 2" xfId="6141"/>
    <cellStyle name="20% - Énfasis6 2 3 4" xfId="4933"/>
    <cellStyle name="20% - Énfasis6 2 4" xfId="944"/>
    <cellStyle name="20% - Énfasis6 2 4 2" xfId="1784"/>
    <cellStyle name="20% - Énfasis6 2 4 3" xfId="5035"/>
    <cellStyle name="20% - Énfasis6 2 5" xfId="1325"/>
    <cellStyle name="20% - Énfasis6 2 5 2" xfId="6186"/>
    <cellStyle name="20% - Énfasis6 2 6" xfId="4605"/>
    <cellStyle name="20% - Énfasis6 3" xfId="325"/>
    <cellStyle name="20% - Énfasis6 3 2" xfId="326"/>
    <cellStyle name="20% - Énfasis6 3 2 2" xfId="1536"/>
    <cellStyle name="20% - Énfasis6 3 2 2 2" xfId="5791"/>
    <cellStyle name="20% - Énfasis6 3 2 3" xfId="5181"/>
    <cellStyle name="20% - Énfasis6 3 2 3 2" xfId="6079"/>
    <cellStyle name="20% - Énfasis6 3 2 4" xfId="5810"/>
    <cellStyle name="20% - Énfasis6 3 3" xfId="1033"/>
    <cellStyle name="20% - Énfasis6 3 3 2" xfId="1873"/>
    <cellStyle name="20% - Énfasis6 3 4" xfId="1421"/>
    <cellStyle name="20% - Énfasis6 3 4 2" xfId="6127"/>
    <cellStyle name="20% - Énfasis6 3 5" xfId="4725"/>
    <cellStyle name="20% - Énfasis6 4" xfId="327"/>
    <cellStyle name="20% - Énfasis6 4 2" xfId="1759"/>
    <cellStyle name="20% - Énfasis6 4 2 2" xfId="5708"/>
    <cellStyle name="20% - Énfasis6 4 2 3" xfId="5300"/>
    <cellStyle name="20% - Énfasis6 4 3" xfId="5574"/>
    <cellStyle name="20% - Énfasis6 4 3 2" xfId="6132"/>
    <cellStyle name="20% - Énfasis6 4 4" xfId="4909"/>
    <cellStyle name="20% - Énfasis6 5" xfId="1297"/>
    <cellStyle name="20% - Énfasis6 5 2" xfId="5634"/>
    <cellStyle name="20% - Énfasis6 5 3" xfId="5034"/>
    <cellStyle name="20% - Énfasis6 6" xfId="5452"/>
    <cellStyle name="20% - Énfasis6 7" xfId="4581"/>
    <cellStyle name="40% - Énfasis1" xfId="19" builtinId="31" customBuiltin="1"/>
    <cellStyle name="40% - Énfasis1 2" xfId="68"/>
    <cellStyle name="40% - Énfasis1 2 2" xfId="328"/>
    <cellStyle name="40% - Énfasis1 2 2 2" xfId="880"/>
    <cellStyle name="40% - Énfasis1 2 2 2 2" xfId="1538"/>
    <cellStyle name="40% - Énfasis1 2 2 2 3" xfId="5202"/>
    <cellStyle name="40% - Énfasis1 2 2 3" xfId="1059"/>
    <cellStyle name="40% - Énfasis1 2 2 3 2" xfId="1899"/>
    <cellStyle name="40% - Énfasis1 2 2 4" xfId="1447"/>
    <cellStyle name="40% - Énfasis1 2 2 5" xfId="4741"/>
    <cellStyle name="40% - Énfasis1 2 3" xfId="329"/>
    <cellStyle name="40% - Énfasis1 2 3 2" xfId="1537"/>
    <cellStyle name="40% - Énfasis1 2 3 2 2" xfId="5721"/>
    <cellStyle name="40% - Énfasis1 2 3 2 3" xfId="5325"/>
    <cellStyle name="40% - Énfasis1 2 3 3" xfId="5588"/>
    <cellStyle name="40% - Énfasis1 2 3 3 2" xfId="6085"/>
    <cellStyle name="40% - Énfasis1 2 3 4" xfId="4934"/>
    <cellStyle name="40% - Énfasis1 2 4" xfId="945"/>
    <cellStyle name="40% - Énfasis1 2 4 2" xfId="1785"/>
    <cellStyle name="40% - Énfasis1 2 4 3" xfId="5037"/>
    <cellStyle name="40% - Énfasis1 2 5" xfId="1326"/>
    <cellStyle name="40% - Énfasis1 2 5 2" xfId="5960"/>
    <cellStyle name="40% - Énfasis1 2 6" xfId="4606"/>
    <cellStyle name="40% - Énfasis1 3" xfId="330"/>
    <cellStyle name="40% - Énfasis1 3 2" xfId="331"/>
    <cellStyle name="40% - Énfasis1 3 2 2" xfId="1539"/>
    <cellStyle name="40% - Énfasis1 3 2 2 2" xfId="6178"/>
    <cellStyle name="40% - Énfasis1 3 2 3" xfId="5172"/>
    <cellStyle name="40% - Énfasis1 3 2 3 2" xfId="6002"/>
    <cellStyle name="40% - Énfasis1 3 2 4" xfId="5885"/>
    <cellStyle name="40% - Énfasis1 3 3" xfId="1024"/>
    <cellStyle name="40% - Énfasis1 3 3 2" xfId="1864"/>
    <cellStyle name="40% - Énfasis1 3 4" xfId="1412"/>
    <cellStyle name="40% - Énfasis1 3 4 2" xfId="6069"/>
    <cellStyle name="40% - Énfasis1 3 5" xfId="4716"/>
    <cellStyle name="40% - Énfasis1 4" xfId="332"/>
    <cellStyle name="40% - Énfasis1 4 2" xfId="1750"/>
    <cellStyle name="40% - Énfasis1 4 2 2" xfId="5699"/>
    <cellStyle name="40% - Énfasis1 4 2 3" xfId="5291"/>
    <cellStyle name="40% - Énfasis1 4 3" xfId="5565"/>
    <cellStyle name="40% - Énfasis1 4 3 2" xfId="6203"/>
    <cellStyle name="40% - Énfasis1 4 4" xfId="4900"/>
    <cellStyle name="40% - Énfasis1 5" xfId="1288"/>
    <cellStyle name="40% - Énfasis1 5 2" xfId="5635"/>
    <cellStyle name="40% - Énfasis1 5 3" xfId="5036"/>
    <cellStyle name="40% - Énfasis1 6" xfId="5443"/>
    <cellStyle name="40% - Énfasis1 7" xfId="4572"/>
    <cellStyle name="40% - Énfasis2" xfId="23" builtinId="35" customBuiltin="1"/>
    <cellStyle name="40% - Énfasis2 2" xfId="69"/>
    <cellStyle name="40% - Énfasis2 2 2" xfId="333"/>
    <cellStyle name="40% - Énfasis2 2 2 2" xfId="881"/>
    <cellStyle name="40% - Énfasis2 2 2 2 2" xfId="1541"/>
    <cellStyle name="40% - Énfasis2 2 2 2 3" xfId="5203"/>
    <cellStyle name="40% - Énfasis2 2 2 3" xfId="1060"/>
    <cellStyle name="40% - Énfasis2 2 2 3 2" xfId="1900"/>
    <cellStyle name="40% - Énfasis2 2 2 4" xfId="1448"/>
    <cellStyle name="40% - Énfasis2 2 2 5" xfId="4742"/>
    <cellStyle name="40% - Énfasis2 2 3" xfId="334"/>
    <cellStyle name="40% - Énfasis2 2 3 2" xfId="1540"/>
    <cellStyle name="40% - Énfasis2 2 3 2 2" xfId="5722"/>
    <cellStyle name="40% - Énfasis2 2 3 2 3" xfId="5326"/>
    <cellStyle name="40% - Énfasis2 2 3 3" xfId="5589"/>
    <cellStyle name="40% - Énfasis2 2 3 3 2" xfId="6007"/>
    <cellStyle name="40% - Énfasis2 2 3 4" xfId="4935"/>
    <cellStyle name="40% - Énfasis2 2 4" xfId="946"/>
    <cellStyle name="40% - Énfasis2 2 4 2" xfId="1786"/>
    <cellStyle name="40% - Énfasis2 2 4 3" xfId="5039"/>
    <cellStyle name="40% - Énfasis2 2 5" xfId="1327"/>
    <cellStyle name="40% - Énfasis2 2 5 2" xfId="6056"/>
    <cellStyle name="40% - Énfasis2 2 6" xfId="4607"/>
    <cellStyle name="40% - Énfasis2 3" xfId="335"/>
    <cellStyle name="40% - Énfasis2 3 2" xfId="336"/>
    <cellStyle name="40% - Énfasis2 3 2 2" xfId="1542"/>
    <cellStyle name="40% - Énfasis2 3 2 2 2" xfId="5911"/>
    <cellStyle name="40% - Énfasis2 3 2 3" xfId="5174"/>
    <cellStyle name="40% - Énfasis2 3 2 3 2" xfId="6210"/>
    <cellStyle name="40% - Énfasis2 3 2 4" xfId="5929"/>
    <cellStyle name="40% - Énfasis2 3 3" xfId="1026"/>
    <cellStyle name="40% - Énfasis2 3 3 2" xfId="1866"/>
    <cellStyle name="40% - Énfasis2 3 4" xfId="1414"/>
    <cellStyle name="40% - Énfasis2 3 4 2" xfId="5995"/>
    <cellStyle name="40% - Énfasis2 3 5" xfId="4718"/>
    <cellStyle name="40% - Énfasis2 4" xfId="337"/>
    <cellStyle name="40% - Énfasis2 4 2" xfId="1752"/>
    <cellStyle name="40% - Énfasis2 4 2 2" xfId="5701"/>
    <cellStyle name="40% - Énfasis2 4 2 3" xfId="5293"/>
    <cellStyle name="40% - Énfasis2 4 3" xfId="5567"/>
    <cellStyle name="40% - Énfasis2 4 3 2" xfId="6072"/>
    <cellStyle name="40% - Énfasis2 4 4" xfId="4902"/>
    <cellStyle name="40% - Énfasis2 5" xfId="1290"/>
    <cellStyle name="40% - Énfasis2 5 2" xfId="5636"/>
    <cellStyle name="40% - Énfasis2 5 3" xfId="5038"/>
    <cellStyle name="40% - Énfasis2 6" xfId="5445"/>
    <cellStyle name="40% - Énfasis2 7" xfId="4574"/>
    <cellStyle name="40% - Énfasis3" xfId="27" builtinId="39" customBuiltin="1"/>
    <cellStyle name="40% - Énfasis3 2" xfId="70"/>
    <cellStyle name="40% - Énfasis3 2 2" xfId="338"/>
    <cellStyle name="40% - Énfasis3 2 2 2" xfId="882"/>
    <cellStyle name="40% - Énfasis3 2 2 2 2" xfId="1544"/>
    <cellStyle name="40% - Énfasis3 2 2 2 3" xfId="5204"/>
    <cellStyle name="40% - Énfasis3 2 2 3" xfId="1061"/>
    <cellStyle name="40% - Énfasis3 2 2 3 2" xfId="1901"/>
    <cellStyle name="40% - Énfasis3 2 2 4" xfId="1449"/>
    <cellStyle name="40% - Énfasis3 2 2 5" xfId="4743"/>
    <cellStyle name="40% - Énfasis3 2 3" xfId="339"/>
    <cellStyle name="40% - Énfasis3 2 3 2" xfId="1543"/>
    <cellStyle name="40% - Énfasis3 2 3 2 2" xfId="5723"/>
    <cellStyle name="40% - Énfasis3 2 3 2 3" xfId="5327"/>
    <cellStyle name="40% - Énfasis3 2 3 3" xfId="5590"/>
    <cellStyle name="40% - Énfasis3 2 3 3 2" xfId="6215"/>
    <cellStyle name="40% - Énfasis3 2 3 4" xfId="4936"/>
    <cellStyle name="40% - Énfasis3 2 4" xfId="947"/>
    <cellStyle name="40% - Énfasis3 2 4 2" xfId="1787"/>
    <cellStyle name="40% - Énfasis3 2 4 3" xfId="5041"/>
    <cellStyle name="40% - Énfasis3 2 5" xfId="1328"/>
    <cellStyle name="40% - Énfasis3 2 5 2" xfId="5928"/>
    <cellStyle name="40% - Énfasis3 2 6" xfId="4608"/>
    <cellStyle name="40% - Énfasis3 3" xfId="340"/>
    <cellStyle name="40% - Énfasis3 3 2" xfId="341"/>
    <cellStyle name="40% - Énfasis3 3 2 2" xfId="1545"/>
    <cellStyle name="40% - Énfasis3 3 2 2 2" xfId="6044"/>
    <cellStyle name="40% - Énfasis3 3 2 3" xfId="5176"/>
    <cellStyle name="40% - Énfasis3 3 2 3 2" xfId="6137"/>
    <cellStyle name="40% - Énfasis3 3 2 4" xfId="6302"/>
    <cellStyle name="40% - Énfasis3 3 3" xfId="1028"/>
    <cellStyle name="40% - Énfasis3 3 3 2" xfId="1868"/>
    <cellStyle name="40% - Énfasis3 3 4" xfId="1416"/>
    <cellStyle name="40% - Énfasis3 3 4 2" xfId="6201"/>
    <cellStyle name="40% - Énfasis3 3 5" xfId="4720"/>
    <cellStyle name="40% - Énfasis3 4" xfId="342"/>
    <cellStyle name="40% - Énfasis3 4 2" xfId="1754"/>
    <cellStyle name="40% - Énfasis3 4 2 2" xfId="5703"/>
    <cellStyle name="40% - Énfasis3 4 2 3" xfId="5295"/>
    <cellStyle name="40% - Énfasis3 4 3" xfId="5569"/>
    <cellStyle name="40% - Énfasis3 4 3 2" xfId="6204"/>
    <cellStyle name="40% - Énfasis3 4 4" xfId="4904"/>
    <cellStyle name="40% - Énfasis3 5" xfId="1292"/>
    <cellStyle name="40% - Énfasis3 5 2" xfId="5637"/>
    <cellStyle name="40% - Énfasis3 5 3" xfId="5040"/>
    <cellStyle name="40% - Énfasis3 6" xfId="5447"/>
    <cellStyle name="40% - Énfasis3 7" xfId="4576"/>
    <cellStyle name="40% - Énfasis4" xfId="31" builtinId="43" customBuiltin="1"/>
    <cellStyle name="40% - Énfasis4 2" xfId="71"/>
    <cellStyle name="40% - Énfasis4 2 2" xfId="343"/>
    <cellStyle name="40% - Énfasis4 2 2 2" xfId="883"/>
    <cellStyle name="40% - Énfasis4 2 2 2 2" xfId="1547"/>
    <cellStyle name="40% - Énfasis4 2 2 2 3" xfId="5205"/>
    <cellStyle name="40% - Énfasis4 2 2 3" xfId="1062"/>
    <cellStyle name="40% - Énfasis4 2 2 3 2" xfId="1902"/>
    <cellStyle name="40% - Énfasis4 2 2 4" xfId="1450"/>
    <cellStyle name="40% - Énfasis4 2 2 5" xfId="4744"/>
    <cellStyle name="40% - Énfasis4 2 3" xfId="344"/>
    <cellStyle name="40% - Énfasis4 2 3 2" xfId="1546"/>
    <cellStyle name="40% - Énfasis4 2 3 2 2" xfId="5724"/>
    <cellStyle name="40% - Énfasis4 2 3 2 3" xfId="5328"/>
    <cellStyle name="40% - Énfasis4 2 3 3" xfId="5591"/>
    <cellStyle name="40% - Énfasis4 2 3 3 2" xfId="6142"/>
    <cellStyle name="40% - Énfasis4 2 3 4" xfId="4937"/>
    <cellStyle name="40% - Énfasis4 2 4" xfId="948"/>
    <cellStyle name="40% - Énfasis4 2 4 2" xfId="1788"/>
    <cellStyle name="40% - Énfasis4 2 4 3" xfId="5043"/>
    <cellStyle name="40% - Énfasis4 2 5" xfId="1329"/>
    <cellStyle name="40% - Énfasis4 2 5 2" xfId="6187"/>
    <cellStyle name="40% - Énfasis4 2 6" xfId="4609"/>
    <cellStyle name="40% - Énfasis4 3" xfId="345"/>
    <cellStyle name="40% - Énfasis4 3 2" xfId="346"/>
    <cellStyle name="40% - Énfasis4 3 2 2" xfId="1548"/>
    <cellStyle name="40% - Énfasis4 3 2 2 2" xfId="5970"/>
    <cellStyle name="40% - Énfasis4 3 2 3" xfId="5178"/>
    <cellStyle name="40% - Énfasis4 3 2 3 2" xfId="6080"/>
    <cellStyle name="40% - Énfasis4 3 2 4" xfId="5878"/>
    <cellStyle name="40% - Énfasis4 3 3" xfId="1030"/>
    <cellStyle name="40% - Énfasis4 3 3 2" xfId="1870"/>
    <cellStyle name="40% - Énfasis4 3 4" xfId="1418"/>
    <cellStyle name="40% - Énfasis4 3 4 2" xfId="6128"/>
    <cellStyle name="40% - Énfasis4 3 5" xfId="4722"/>
    <cellStyle name="40% - Énfasis4 4" xfId="347"/>
    <cellStyle name="40% - Énfasis4 4 2" xfId="1756"/>
    <cellStyle name="40% - Énfasis4 4 2 2" xfId="5705"/>
    <cellStyle name="40% - Énfasis4 4 2 3" xfId="5297"/>
    <cellStyle name="40% - Énfasis4 4 3" xfId="5571"/>
    <cellStyle name="40% - Énfasis4 4 3 2" xfId="6073"/>
    <cellStyle name="40% - Énfasis4 4 4" xfId="4906"/>
    <cellStyle name="40% - Énfasis4 5" xfId="1294"/>
    <cellStyle name="40% - Énfasis4 5 2" xfId="5638"/>
    <cellStyle name="40% - Énfasis4 5 3" xfId="5042"/>
    <cellStyle name="40% - Énfasis4 6" xfId="5449"/>
    <cellStyle name="40% - Énfasis4 7" xfId="4578"/>
    <cellStyle name="40% - Énfasis5" xfId="35" builtinId="47" customBuiltin="1"/>
    <cellStyle name="40% - Énfasis5 2" xfId="72"/>
    <cellStyle name="40% - Énfasis5 2 2" xfId="348"/>
    <cellStyle name="40% - Énfasis5 2 2 2" xfId="884"/>
    <cellStyle name="40% - Énfasis5 2 2 2 2" xfId="1550"/>
    <cellStyle name="40% - Énfasis5 2 2 2 3" xfId="5206"/>
    <cellStyle name="40% - Énfasis5 2 2 3" xfId="1063"/>
    <cellStyle name="40% - Énfasis5 2 2 3 2" xfId="1903"/>
    <cellStyle name="40% - Énfasis5 2 2 4" xfId="1451"/>
    <cellStyle name="40% - Énfasis5 2 2 5" xfId="4745"/>
    <cellStyle name="40% - Énfasis5 2 3" xfId="349"/>
    <cellStyle name="40% - Énfasis5 2 3 2" xfId="1549"/>
    <cellStyle name="40% - Énfasis5 2 3 2 2" xfId="5725"/>
    <cellStyle name="40% - Énfasis5 2 3 2 3" xfId="5329"/>
    <cellStyle name="40% - Énfasis5 2 3 3" xfId="5592"/>
    <cellStyle name="40% - Énfasis5 2 3 3 2" xfId="6086"/>
    <cellStyle name="40% - Énfasis5 2 3 4" xfId="4938"/>
    <cellStyle name="40% - Énfasis5 2 4" xfId="949"/>
    <cellStyle name="40% - Énfasis5 2 4 2" xfId="1789"/>
    <cellStyle name="40% - Énfasis5 2 4 3" xfId="5045"/>
    <cellStyle name="40% - Énfasis5 2 5" xfId="1330"/>
    <cellStyle name="40% - Énfasis5 2 5 2" xfId="6255"/>
    <cellStyle name="40% - Énfasis5 2 6" xfId="4610"/>
    <cellStyle name="40% - Énfasis5 3" xfId="350"/>
    <cellStyle name="40% - Énfasis5 3 2" xfId="351"/>
    <cellStyle name="40% - Énfasis5 3 2 2" xfId="1551"/>
    <cellStyle name="40% - Énfasis5 3 2 2 2" xfId="6179"/>
    <cellStyle name="40% - Énfasis5 3 2 3" xfId="5180"/>
    <cellStyle name="40% - Énfasis5 3 2 3 2" xfId="6003"/>
    <cellStyle name="40% - Énfasis5 3 2 4" xfId="5986"/>
    <cellStyle name="40% - Énfasis5 3 3" xfId="1032"/>
    <cellStyle name="40% - Énfasis5 3 3 2" xfId="1872"/>
    <cellStyle name="40% - Énfasis5 3 4" xfId="1420"/>
    <cellStyle name="40% - Énfasis5 3 4 2" xfId="6070"/>
    <cellStyle name="40% - Énfasis5 3 5" xfId="4724"/>
    <cellStyle name="40% - Énfasis5 4" xfId="352"/>
    <cellStyle name="40% - Énfasis5 4 2" xfId="1758"/>
    <cellStyle name="40% - Énfasis5 4 2 2" xfId="5707"/>
    <cellStyle name="40% - Énfasis5 4 2 3" xfId="5299"/>
    <cellStyle name="40% - Énfasis5 4 3" xfId="5573"/>
    <cellStyle name="40% - Énfasis5 4 3 2" xfId="6205"/>
    <cellStyle name="40% - Énfasis5 4 4" xfId="4908"/>
    <cellStyle name="40% - Énfasis5 5" xfId="1296"/>
    <cellStyle name="40% - Énfasis5 5 2" xfId="5639"/>
    <cellStyle name="40% - Énfasis5 5 3" xfId="5044"/>
    <cellStyle name="40% - Énfasis5 6" xfId="5451"/>
    <cellStyle name="40% - Énfasis5 7" xfId="4580"/>
    <cellStyle name="40% - Énfasis6" xfId="39" builtinId="51" customBuiltin="1"/>
    <cellStyle name="40% - Énfasis6 2" xfId="73"/>
    <cellStyle name="40% - Énfasis6 2 2" xfId="353"/>
    <cellStyle name="40% - Énfasis6 2 2 2" xfId="885"/>
    <cellStyle name="40% - Énfasis6 2 2 2 2" xfId="1553"/>
    <cellStyle name="40% - Énfasis6 2 2 2 3" xfId="5207"/>
    <cellStyle name="40% - Énfasis6 2 2 3" xfId="1064"/>
    <cellStyle name="40% - Énfasis6 2 2 3 2" xfId="1904"/>
    <cellStyle name="40% - Énfasis6 2 2 4" xfId="1452"/>
    <cellStyle name="40% - Énfasis6 2 2 5" xfId="4746"/>
    <cellStyle name="40% - Énfasis6 2 3" xfId="354"/>
    <cellStyle name="40% - Énfasis6 2 3 2" xfId="1552"/>
    <cellStyle name="40% - Énfasis6 2 3 2 2" xfId="5726"/>
    <cellStyle name="40% - Énfasis6 2 3 2 3" xfId="5330"/>
    <cellStyle name="40% - Énfasis6 2 3 3" xfId="5593"/>
    <cellStyle name="40% - Énfasis6 2 3 3 2" xfId="6008"/>
    <cellStyle name="40% - Énfasis6 2 3 4" xfId="4939"/>
    <cellStyle name="40% - Énfasis6 2 4" xfId="950"/>
    <cellStyle name="40% - Énfasis6 2 4 2" xfId="1790"/>
    <cellStyle name="40% - Énfasis6 2 4 3" xfId="5047"/>
    <cellStyle name="40% - Énfasis6 2 5" xfId="1331"/>
    <cellStyle name="40% - Énfasis6 2 5 2" xfId="6057"/>
    <cellStyle name="40% - Énfasis6 2 6" xfId="4611"/>
    <cellStyle name="40% - Énfasis6 3" xfId="355"/>
    <cellStyle name="40% - Énfasis6 3 2" xfId="356"/>
    <cellStyle name="40% - Énfasis6 3 2 2" xfId="1554"/>
    <cellStyle name="40% - Énfasis6 3 2 2 2" xfId="6289"/>
    <cellStyle name="40% - Énfasis6 3 2 3" xfId="5182"/>
    <cellStyle name="40% - Énfasis6 3 2 3 2" xfId="6211"/>
    <cellStyle name="40% - Énfasis6 3 2 4" xfId="5825"/>
    <cellStyle name="40% - Énfasis6 3 3" xfId="1034"/>
    <cellStyle name="40% - Énfasis6 3 3 2" xfId="1874"/>
    <cellStyle name="40% - Énfasis6 3 4" xfId="1422"/>
    <cellStyle name="40% - Énfasis6 3 4 2" xfId="5996"/>
    <cellStyle name="40% - Énfasis6 3 5" xfId="4726"/>
    <cellStyle name="40% - Énfasis6 4" xfId="357"/>
    <cellStyle name="40% - Énfasis6 4 2" xfId="1760"/>
    <cellStyle name="40% - Énfasis6 4 2 2" xfId="5709"/>
    <cellStyle name="40% - Énfasis6 4 2 3" xfId="5301"/>
    <cellStyle name="40% - Énfasis6 4 3" xfId="5575"/>
    <cellStyle name="40% - Énfasis6 4 3 2" xfId="6074"/>
    <cellStyle name="40% - Énfasis6 4 4" xfId="4910"/>
    <cellStyle name="40% - Énfasis6 5" xfId="1298"/>
    <cellStyle name="40% - Énfasis6 5 2" xfId="5640"/>
    <cellStyle name="40% - Énfasis6 5 3" xfId="5046"/>
    <cellStyle name="40% - Énfasis6 6" xfId="5453"/>
    <cellStyle name="40% - Énfasis6 7" xfId="4582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A3 297 x 420 mm" xfId="74"/>
    <cellStyle name="A3 297 x 420 mm 2" xfId="75"/>
    <cellStyle name="Base 0 dec" xfId="76"/>
    <cellStyle name="Base 1 dec" xfId="77"/>
    <cellStyle name="Base 2 dec" xfId="78"/>
    <cellStyle name="Buena" xfId="6" builtinId="26" customBuiltin="1"/>
    <cellStyle name="Cálculo" xfId="11" builtinId="22" customBuiltin="1"/>
    <cellStyle name="Capitulo" xfId="79"/>
    <cellStyle name="Celda de comprobación" xfId="13" builtinId="23" customBuiltin="1"/>
    <cellStyle name="Celda vinculada" xfId="12" builtinId="24" customBuiltin="1"/>
    <cellStyle name="Currency_PROP. RAMO 33 2007 PAVY GUARN" xfId="534"/>
    <cellStyle name="Dec(1)" xfId="80"/>
    <cellStyle name="Dec(2)" xfId="81"/>
    <cellStyle name="Descripciones" xfId="82"/>
    <cellStyle name="Enc. der" xfId="83"/>
    <cellStyle name="Enc. izq" xfId="84"/>
    <cellStyle name="Encabezado 1" xfId="2" builtinId="16" customBuiltin="1"/>
    <cellStyle name="Encabezado 4" xfId="5" builtinId="19" customBuiltin="1"/>
    <cellStyle name="Énfasis 1" xfId="2181"/>
    <cellStyle name="Énfasis 2" xfId="2182"/>
    <cellStyle name="Énfasis 3" xfId="2183"/>
    <cellStyle name="Énfasis1" xfId="17" builtinId="29" customBuiltin="1"/>
    <cellStyle name="Énfasis1 - 20%" xfId="2184"/>
    <cellStyle name="Énfasis1 - 20% 2" xfId="4466"/>
    <cellStyle name="Énfasis1 - 20% 2 2" xfId="4545"/>
    <cellStyle name="Énfasis1 - 20% 2 2 2" xfId="5746"/>
    <cellStyle name="Énfasis1 - 20% 2 2 3" xfId="5400"/>
    <cellStyle name="Énfasis1 - 20% 2 3" xfId="5614"/>
    <cellStyle name="Énfasis1 - 20% 2 4" xfId="5009"/>
    <cellStyle name="Énfasis1 - 20% 3" xfId="4490"/>
    <cellStyle name="Énfasis1 - 20% 3 2" xfId="5641"/>
    <cellStyle name="Énfasis1 - 20% 3 3" xfId="5048"/>
    <cellStyle name="Énfasis1 - 20% 4" xfId="5473"/>
    <cellStyle name="Énfasis1 - 20% 5" xfId="4681"/>
    <cellStyle name="Énfasis1 - 40%" xfId="2185"/>
    <cellStyle name="Énfasis1 - 40% 2" xfId="4467"/>
    <cellStyle name="Énfasis1 - 40% 2 2" xfId="4546"/>
    <cellStyle name="Énfasis1 - 40% 2 2 2" xfId="5747"/>
    <cellStyle name="Énfasis1 - 40% 2 2 3" xfId="5401"/>
    <cellStyle name="Énfasis1 - 40% 2 3" xfId="5615"/>
    <cellStyle name="Énfasis1 - 40% 2 4" xfId="5010"/>
    <cellStyle name="Énfasis1 - 40% 3" xfId="4491"/>
    <cellStyle name="Énfasis1 - 40% 3 2" xfId="5642"/>
    <cellStyle name="Énfasis1 - 40% 3 3" xfId="5049"/>
    <cellStyle name="Énfasis1 - 40% 4" xfId="5474"/>
    <cellStyle name="Énfasis1 - 40% 5" xfId="4682"/>
    <cellStyle name="Énfasis1 - 60%" xfId="2186"/>
    <cellStyle name="Énfasis2" xfId="21" builtinId="33" customBuiltin="1"/>
    <cellStyle name="Énfasis2 - 20%" xfId="2187"/>
    <cellStyle name="Énfasis2 - 20% 2" xfId="4468"/>
    <cellStyle name="Énfasis2 - 20% 2 2" xfId="4547"/>
    <cellStyle name="Énfasis2 - 20% 2 2 2" xfId="5748"/>
    <cellStyle name="Énfasis2 - 20% 2 2 3" xfId="5402"/>
    <cellStyle name="Énfasis2 - 20% 2 3" xfId="5616"/>
    <cellStyle name="Énfasis2 - 20% 2 4" xfId="5011"/>
    <cellStyle name="Énfasis2 - 20% 3" xfId="4492"/>
    <cellStyle name="Énfasis2 - 20% 3 2" xfId="5643"/>
    <cellStyle name="Énfasis2 - 20% 3 3" xfId="5050"/>
    <cellStyle name="Énfasis2 - 20% 4" xfId="5475"/>
    <cellStyle name="Énfasis2 - 20% 5" xfId="4683"/>
    <cellStyle name="Énfasis2 - 40%" xfId="2188"/>
    <cellStyle name="Énfasis2 - 40% 2" xfId="4469"/>
    <cellStyle name="Énfasis2 - 40% 2 2" xfId="4548"/>
    <cellStyle name="Énfasis2 - 40% 2 2 2" xfId="5749"/>
    <cellStyle name="Énfasis2 - 40% 2 2 3" xfId="5403"/>
    <cellStyle name="Énfasis2 - 40% 2 3" xfId="5617"/>
    <cellStyle name="Énfasis2 - 40% 2 4" xfId="5012"/>
    <cellStyle name="Énfasis2 - 40% 3" xfId="4493"/>
    <cellStyle name="Énfasis2 - 40% 3 2" xfId="5644"/>
    <cellStyle name="Énfasis2 - 40% 3 3" xfId="5051"/>
    <cellStyle name="Énfasis2 - 40% 4" xfId="5476"/>
    <cellStyle name="Énfasis2 - 40% 5" xfId="4684"/>
    <cellStyle name="Énfasis2 - 60%" xfId="2189"/>
    <cellStyle name="Énfasis3" xfId="25" builtinId="37" customBuiltin="1"/>
    <cellStyle name="Énfasis3 - 20%" xfId="2190"/>
    <cellStyle name="Énfasis3 - 20% 2" xfId="4470"/>
    <cellStyle name="Énfasis3 - 20% 2 2" xfId="4549"/>
    <cellStyle name="Énfasis3 - 20% 2 2 2" xfId="5750"/>
    <cellStyle name="Énfasis3 - 20% 2 2 3" xfId="5404"/>
    <cellStyle name="Énfasis3 - 20% 2 3" xfId="5618"/>
    <cellStyle name="Énfasis3 - 20% 2 4" xfId="5013"/>
    <cellStyle name="Énfasis3 - 20% 3" xfId="4494"/>
    <cellStyle name="Énfasis3 - 20% 3 2" xfId="5645"/>
    <cellStyle name="Énfasis3 - 20% 3 3" xfId="5052"/>
    <cellStyle name="Énfasis3 - 20% 4" xfId="5477"/>
    <cellStyle name="Énfasis3 - 20% 5" xfId="4685"/>
    <cellStyle name="Énfasis3 - 40%" xfId="2191"/>
    <cellStyle name="Énfasis3 - 40% 2" xfId="4471"/>
    <cellStyle name="Énfasis3 - 40% 2 2" xfId="4550"/>
    <cellStyle name="Énfasis3 - 40% 2 2 2" xfId="5751"/>
    <cellStyle name="Énfasis3 - 40% 2 2 3" xfId="5405"/>
    <cellStyle name="Énfasis3 - 40% 2 3" xfId="5619"/>
    <cellStyle name="Énfasis3 - 40% 2 4" xfId="5014"/>
    <cellStyle name="Énfasis3 - 40% 3" xfId="4495"/>
    <cellStyle name="Énfasis3 - 40% 3 2" xfId="5646"/>
    <cellStyle name="Énfasis3 - 40% 3 3" xfId="5053"/>
    <cellStyle name="Énfasis3 - 40% 4" xfId="5478"/>
    <cellStyle name="Énfasis3 - 40% 5" xfId="4686"/>
    <cellStyle name="Énfasis3 - 60%" xfId="2192"/>
    <cellStyle name="Énfasis4" xfId="29" builtinId="41" customBuiltin="1"/>
    <cellStyle name="Énfasis4 - 20%" xfId="2193"/>
    <cellStyle name="Énfasis4 - 20% 2" xfId="4472"/>
    <cellStyle name="Énfasis4 - 20% 2 2" xfId="4551"/>
    <cellStyle name="Énfasis4 - 20% 2 2 2" xfId="5752"/>
    <cellStyle name="Énfasis4 - 20% 2 2 3" xfId="5406"/>
    <cellStyle name="Énfasis4 - 20% 2 3" xfId="5620"/>
    <cellStyle name="Énfasis4 - 20% 2 4" xfId="5015"/>
    <cellStyle name="Énfasis4 - 20% 3" xfId="4496"/>
    <cellStyle name="Énfasis4 - 20% 3 2" xfId="5647"/>
    <cellStyle name="Énfasis4 - 20% 3 3" xfId="5054"/>
    <cellStyle name="Énfasis4 - 20% 4" xfId="5479"/>
    <cellStyle name="Énfasis4 - 20% 5" xfId="4687"/>
    <cellStyle name="Énfasis4 - 40%" xfId="2194"/>
    <cellStyle name="Énfasis4 - 40% 2" xfId="4473"/>
    <cellStyle name="Énfasis4 - 40% 2 2" xfId="4552"/>
    <cellStyle name="Énfasis4 - 40% 2 2 2" xfId="5753"/>
    <cellStyle name="Énfasis4 - 40% 2 2 3" xfId="5407"/>
    <cellStyle name="Énfasis4 - 40% 2 3" xfId="5621"/>
    <cellStyle name="Énfasis4 - 40% 2 4" xfId="5016"/>
    <cellStyle name="Énfasis4 - 40% 3" xfId="4497"/>
    <cellStyle name="Énfasis4 - 40% 3 2" xfId="5648"/>
    <cellStyle name="Énfasis4 - 40% 3 3" xfId="5055"/>
    <cellStyle name="Énfasis4 - 40% 4" xfId="5480"/>
    <cellStyle name="Énfasis4 - 40% 5" xfId="4688"/>
    <cellStyle name="Énfasis4 - 60%" xfId="2195"/>
    <cellStyle name="Énfasis5" xfId="33" builtinId="45" customBuiltin="1"/>
    <cellStyle name="Énfasis5 - 20%" xfId="2196"/>
    <cellStyle name="Énfasis5 - 20% 2" xfId="4474"/>
    <cellStyle name="Énfasis5 - 20% 2 2" xfId="4553"/>
    <cellStyle name="Énfasis5 - 20% 2 2 2" xfId="5754"/>
    <cellStyle name="Énfasis5 - 20% 2 2 3" xfId="5408"/>
    <cellStyle name="Énfasis5 - 20% 2 3" xfId="5622"/>
    <cellStyle name="Énfasis5 - 20% 2 4" xfId="5017"/>
    <cellStyle name="Énfasis5 - 20% 3" xfId="4498"/>
    <cellStyle name="Énfasis5 - 20% 3 2" xfId="5649"/>
    <cellStyle name="Énfasis5 - 20% 3 3" xfId="5056"/>
    <cellStyle name="Énfasis5 - 20% 4" xfId="5481"/>
    <cellStyle name="Énfasis5 - 20% 5" xfId="4689"/>
    <cellStyle name="Énfasis5 - 40%" xfId="2197"/>
    <cellStyle name="Énfasis5 - 40% 2" xfId="4475"/>
    <cellStyle name="Énfasis5 - 40% 2 2" xfId="4554"/>
    <cellStyle name="Énfasis5 - 40% 2 2 2" xfId="5755"/>
    <cellStyle name="Énfasis5 - 40% 2 2 3" xfId="5409"/>
    <cellStyle name="Énfasis5 - 40% 2 3" xfId="5623"/>
    <cellStyle name="Énfasis5 - 40% 2 4" xfId="5018"/>
    <cellStyle name="Énfasis5 - 40% 3" xfId="4499"/>
    <cellStyle name="Énfasis5 - 40% 3 2" xfId="5650"/>
    <cellStyle name="Énfasis5 - 40% 3 3" xfId="5057"/>
    <cellStyle name="Énfasis5 - 40% 4" xfId="5482"/>
    <cellStyle name="Énfasis5 - 40% 5" xfId="4690"/>
    <cellStyle name="Énfasis5 - 60%" xfId="2198"/>
    <cellStyle name="Énfasis6" xfId="37" builtinId="49" customBuiltin="1"/>
    <cellStyle name="Énfasis6 - 20%" xfId="2199"/>
    <cellStyle name="Énfasis6 - 20% 2" xfId="4476"/>
    <cellStyle name="Énfasis6 - 20% 2 2" xfId="4555"/>
    <cellStyle name="Énfasis6 - 20% 2 2 2" xfId="5756"/>
    <cellStyle name="Énfasis6 - 20% 2 2 3" xfId="5410"/>
    <cellStyle name="Énfasis6 - 20% 2 3" xfId="5624"/>
    <cellStyle name="Énfasis6 - 20% 2 4" xfId="5019"/>
    <cellStyle name="Énfasis6 - 20% 3" xfId="4500"/>
    <cellStyle name="Énfasis6 - 20% 3 2" xfId="5651"/>
    <cellStyle name="Énfasis6 - 20% 3 3" xfId="5058"/>
    <cellStyle name="Énfasis6 - 20% 4" xfId="5483"/>
    <cellStyle name="Énfasis6 - 20% 5" xfId="4691"/>
    <cellStyle name="Énfasis6 - 40%" xfId="2200"/>
    <cellStyle name="Énfasis6 - 40% 2" xfId="4477"/>
    <cellStyle name="Énfasis6 - 40% 2 2" xfId="4556"/>
    <cellStyle name="Énfasis6 - 40% 2 2 2" xfId="5757"/>
    <cellStyle name="Énfasis6 - 40% 2 2 3" xfId="5411"/>
    <cellStyle name="Énfasis6 - 40% 2 3" xfId="5625"/>
    <cellStyle name="Énfasis6 - 40% 2 4" xfId="5020"/>
    <cellStyle name="Énfasis6 - 40% 3" xfId="4501"/>
    <cellStyle name="Énfasis6 - 40% 3 2" xfId="5652"/>
    <cellStyle name="Énfasis6 - 40% 3 3" xfId="5059"/>
    <cellStyle name="Énfasis6 - 40% 4" xfId="5484"/>
    <cellStyle name="Énfasis6 - 40% 5" xfId="4692"/>
    <cellStyle name="Énfasis6 - 60%" xfId="2201"/>
    <cellStyle name="Entrada" xfId="9" builtinId="20" customBuiltin="1"/>
    <cellStyle name="Estilo 1" xfId="85"/>
    <cellStyle name="Etiqueta" xfId="86"/>
    <cellStyle name="Euro" xfId="43"/>
    <cellStyle name="Euro 10" xfId="2203"/>
    <cellStyle name="Euro 11" xfId="2204"/>
    <cellStyle name="Euro 12" xfId="2205"/>
    <cellStyle name="Euro 13" xfId="2206"/>
    <cellStyle name="Euro 14" xfId="2207"/>
    <cellStyle name="Euro 15" xfId="2208"/>
    <cellStyle name="Euro 16" xfId="2209"/>
    <cellStyle name="Euro 17" xfId="2210"/>
    <cellStyle name="Euro 18" xfId="2211"/>
    <cellStyle name="Euro 19" xfId="2212"/>
    <cellStyle name="Euro 2" xfId="88"/>
    <cellStyle name="Euro 2 10" xfId="2214"/>
    <cellStyle name="Euro 2 11" xfId="2215"/>
    <cellStyle name="Euro 2 12" xfId="2216"/>
    <cellStyle name="Euro 2 13" xfId="2217"/>
    <cellStyle name="Euro 2 14" xfId="2218"/>
    <cellStyle name="Euro 2 15" xfId="2219"/>
    <cellStyle name="Euro 2 16" xfId="2220"/>
    <cellStyle name="Euro 2 17" xfId="2221"/>
    <cellStyle name="Euro 2 18" xfId="2222"/>
    <cellStyle name="Euro 2 19" xfId="2223"/>
    <cellStyle name="Euro 2 2" xfId="89"/>
    <cellStyle name="Euro 2 2 2" xfId="2224"/>
    <cellStyle name="Euro 2 2 3" xfId="3509"/>
    <cellStyle name="Euro 2 20" xfId="2225"/>
    <cellStyle name="Euro 2 21" xfId="2226"/>
    <cellStyle name="Euro 2 22" xfId="2227"/>
    <cellStyle name="Euro 2 23" xfId="2228"/>
    <cellStyle name="Euro 2 24" xfId="2229"/>
    <cellStyle name="Euro 2 25" xfId="2230"/>
    <cellStyle name="Euro 2 26" xfId="2231"/>
    <cellStyle name="Euro 2 27" xfId="2232"/>
    <cellStyle name="Euro 2 28" xfId="2233"/>
    <cellStyle name="Euro 2 29" xfId="2234"/>
    <cellStyle name="Euro 2 3" xfId="90"/>
    <cellStyle name="Euro 2 3 2" xfId="2235"/>
    <cellStyle name="Euro 2 3 3" xfId="3508"/>
    <cellStyle name="Euro 2 30" xfId="2236"/>
    <cellStyle name="Euro 2 31" xfId="2237"/>
    <cellStyle name="Euro 2 32" xfId="2238"/>
    <cellStyle name="Euro 2 33" xfId="2239"/>
    <cellStyle name="Euro 2 34" xfId="2240"/>
    <cellStyle name="Euro 2 34 2" xfId="3518"/>
    <cellStyle name="Euro 2 35" xfId="2241"/>
    <cellStyle name="Euro 2 35 2" xfId="3519"/>
    <cellStyle name="Euro 2 36" xfId="2242"/>
    <cellStyle name="Euro 2 36 2" xfId="3520"/>
    <cellStyle name="Euro 2 37" xfId="2243"/>
    <cellStyle name="Euro 2 37 2" xfId="3521"/>
    <cellStyle name="Euro 2 38" xfId="2244"/>
    <cellStyle name="Euro 2 38 2" xfId="3522"/>
    <cellStyle name="Euro 2 39" xfId="2245"/>
    <cellStyle name="Euro 2 39 2" xfId="3523"/>
    <cellStyle name="Euro 2 4" xfId="596"/>
    <cellStyle name="Euro 2 4 2" xfId="2246"/>
    <cellStyle name="Euro 2 4 3" xfId="3505"/>
    <cellStyle name="Euro 2 40" xfId="2247"/>
    <cellStyle name="Euro 2 40 2" xfId="3524"/>
    <cellStyle name="Euro 2 41" xfId="2248"/>
    <cellStyle name="Euro 2 41 2" xfId="3525"/>
    <cellStyle name="Euro 2 42" xfId="2249"/>
    <cellStyle name="Euro 2 42 2" xfId="3526"/>
    <cellStyle name="Euro 2 43" xfId="2250"/>
    <cellStyle name="Euro 2 43 2" xfId="3527"/>
    <cellStyle name="Euro 2 44" xfId="2251"/>
    <cellStyle name="Euro 2 44 2" xfId="3528"/>
    <cellStyle name="Euro 2 45" xfId="2252"/>
    <cellStyle name="Euro 2 45 2" xfId="3529"/>
    <cellStyle name="Euro 2 46" xfId="2253"/>
    <cellStyle name="Euro 2 46 2" xfId="3530"/>
    <cellStyle name="Euro 2 47" xfId="2254"/>
    <cellStyle name="Euro 2 47 2" xfId="3531"/>
    <cellStyle name="Euro 2 48" xfId="2255"/>
    <cellStyle name="Euro 2 48 2" xfId="3532"/>
    <cellStyle name="Euro 2 49" xfId="2256"/>
    <cellStyle name="Euro 2 49 2" xfId="3533"/>
    <cellStyle name="Euro 2 5" xfId="1268"/>
    <cellStyle name="Euro 2 5 2" xfId="2140"/>
    <cellStyle name="Euro 2 5 3" xfId="2147"/>
    <cellStyle name="Euro 2 5 4" xfId="2108"/>
    <cellStyle name="Euro 2 5 5" xfId="4828"/>
    <cellStyle name="Euro 2 5 6" xfId="2257"/>
    <cellStyle name="Euro 2 50" xfId="2258"/>
    <cellStyle name="Euro 2 50 2" xfId="3534"/>
    <cellStyle name="Euro 2 51" xfId="2259"/>
    <cellStyle name="Euro 2 51 2" xfId="3535"/>
    <cellStyle name="Euro 2 52" xfId="2260"/>
    <cellStyle name="Euro 2 52 2" xfId="3536"/>
    <cellStyle name="Euro 2 53" xfId="2261"/>
    <cellStyle name="Euro 2 53 2" xfId="3537"/>
    <cellStyle name="Euro 2 54" xfId="2262"/>
    <cellStyle name="Euro 2 54 2" xfId="3538"/>
    <cellStyle name="Euro 2 55" xfId="2263"/>
    <cellStyle name="Euro 2 55 2" xfId="3539"/>
    <cellStyle name="Euro 2 56" xfId="2264"/>
    <cellStyle name="Euro 2 56 2" xfId="3540"/>
    <cellStyle name="Euro 2 57" xfId="2265"/>
    <cellStyle name="Euro 2 57 2" xfId="3541"/>
    <cellStyle name="Euro 2 58" xfId="2266"/>
    <cellStyle name="Euro 2 58 2" xfId="3542"/>
    <cellStyle name="Euro 2 59" xfId="2267"/>
    <cellStyle name="Euro 2 59 2" xfId="3543"/>
    <cellStyle name="Euro 2 6" xfId="2268"/>
    <cellStyle name="Euro 2 60" xfId="2269"/>
    <cellStyle name="Euro 2 60 2" xfId="3544"/>
    <cellStyle name="Euro 2 61" xfId="2270"/>
    <cellStyle name="Euro 2 61 2" xfId="3545"/>
    <cellStyle name="Euro 2 62" xfId="2271"/>
    <cellStyle name="Euro 2 62 2" xfId="3546"/>
    <cellStyle name="Euro 2 63" xfId="2272"/>
    <cellStyle name="Euro 2 63 2" xfId="3547"/>
    <cellStyle name="Euro 2 64" xfId="2273"/>
    <cellStyle name="Euro 2 64 2" xfId="3548"/>
    <cellStyle name="Euro 2 65" xfId="2274"/>
    <cellStyle name="Euro 2 65 2" xfId="3549"/>
    <cellStyle name="Euro 2 66" xfId="2275"/>
    <cellStyle name="Euro 2 66 2" xfId="3550"/>
    <cellStyle name="Euro 2 67" xfId="2276"/>
    <cellStyle name="Euro 2 67 2" xfId="3551"/>
    <cellStyle name="Euro 2 68" xfId="2277"/>
    <cellStyle name="Euro 2 68 2" xfId="3552"/>
    <cellStyle name="Euro 2 69" xfId="2278"/>
    <cellStyle name="Euro 2 69 2" xfId="3553"/>
    <cellStyle name="Euro 2 7" xfId="2279"/>
    <cellStyle name="Euro 2 70" xfId="2280"/>
    <cellStyle name="Euro 2 70 2" xfId="3554"/>
    <cellStyle name="Euro 2 71" xfId="2281"/>
    <cellStyle name="Euro 2 71 2" xfId="3555"/>
    <cellStyle name="Euro 2 72" xfId="2282"/>
    <cellStyle name="Euro 2 72 2" xfId="3556"/>
    <cellStyle name="Euro 2 73" xfId="2283"/>
    <cellStyle name="Euro 2 73 2" xfId="3557"/>
    <cellStyle name="Euro 2 74" xfId="2213"/>
    <cellStyle name="Euro 2 75" xfId="3503"/>
    <cellStyle name="Euro 2 8" xfId="2284"/>
    <cellStyle name="Euro 2 9" xfId="2285"/>
    <cellStyle name="Euro 20" xfId="2286"/>
    <cellStyle name="Euro 21" xfId="2287"/>
    <cellStyle name="Euro 22" xfId="2288"/>
    <cellStyle name="Euro 23" xfId="2289"/>
    <cellStyle name="Euro 24" xfId="2290"/>
    <cellStyle name="Euro 25" xfId="2291"/>
    <cellStyle name="Euro 26" xfId="2292"/>
    <cellStyle name="Euro 27" xfId="2293"/>
    <cellStyle name="Euro 28" xfId="2294"/>
    <cellStyle name="Euro 29" xfId="2295"/>
    <cellStyle name="Euro 3" xfId="535"/>
    <cellStyle name="Euro 3 2" xfId="1265"/>
    <cellStyle name="Euro 3 2 2" xfId="2139"/>
    <cellStyle name="Euro 3 2 3" xfId="2154"/>
    <cellStyle name="Euro 3 2 4" xfId="2121"/>
    <cellStyle name="Euro 3 2 5" xfId="4859"/>
    <cellStyle name="Euro 3 2 6" xfId="2296"/>
    <cellStyle name="Euro 3 3" xfId="2143"/>
    <cellStyle name="Euro 3 3 2" xfId="4884"/>
    <cellStyle name="Euro 3 3 3" xfId="3517"/>
    <cellStyle name="Euro 3 4" xfId="2104"/>
    <cellStyle name="Euro 3 5" xfId="5424"/>
    <cellStyle name="Euro 30" xfId="2297"/>
    <cellStyle name="Euro 31" xfId="2298"/>
    <cellStyle name="Euro 32" xfId="2299"/>
    <cellStyle name="Euro 33" xfId="2300"/>
    <cellStyle name="Euro 34" xfId="2301"/>
    <cellStyle name="Euro 35" xfId="2302"/>
    <cellStyle name="Euro 36" xfId="2303"/>
    <cellStyle name="Euro 37" xfId="2304"/>
    <cellStyle name="Euro 38" xfId="2305"/>
    <cellStyle name="Euro 39" xfId="2306"/>
    <cellStyle name="Euro 4" xfId="540"/>
    <cellStyle name="Euro 4 2" xfId="2307"/>
    <cellStyle name="Euro 4 3" xfId="3516"/>
    <cellStyle name="Euro 40" xfId="2308"/>
    <cellStyle name="Euro 41" xfId="2309"/>
    <cellStyle name="Euro 42" xfId="2310"/>
    <cellStyle name="Euro 43" xfId="2311"/>
    <cellStyle name="Euro 44" xfId="2312"/>
    <cellStyle name="Euro 45" xfId="2313"/>
    <cellStyle name="Euro 46" xfId="2314"/>
    <cellStyle name="Euro 47" xfId="2315"/>
    <cellStyle name="Euro 48" xfId="2316"/>
    <cellStyle name="Euro 49" xfId="2317"/>
    <cellStyle name="Euro 5" xfId="547"/>
    <cellStyle name="Euro 5 2" xfId="598"/>
    <cellStyle name="Euro 5 2 2" xfId="4842"/>
    <cellStyle name="Euro 5 2 3" xfId="2318"/>
    <cellStyle name="Euro 5 3" xfId="597"/>
    <cellStyle name="Euro 5 3 2" xfId="4822"/>
    <cellStyle name="Euro 5 3 3" xfId="3515"/>
    <cellStyle name="Euro 50" xfId="2202"/>
    <cellStyle name="Euro 51" xfId="3495"/>
    <cellStyle name="Euro 52" xfId="87"/>
    <cellStyle name="Euro 6" xfId="599"/>
    <cellStyle name="Euro 6 2" xfId="600"/>
    <cellStyle name="Euro 6 3" xfId="1555"/>
    <cellStyle name="Euro 6 4" xfId="1299"/>
    <cellStyle name="Euro 6 4 2" xfId="2170"/>
    <cellStyle name="Euro 6 5" xfId="4850"/>
    <cellStyle name="Euro 6 6" xfId="2319"/>
    <cellStyle name="Euro 7" xfId="601"/>
    <cellStyle name="Euro 7 2" xfId="5428"/>
    <cellStyle name="Euro 7 3" xfId="2320"/>
    <cellStyle name="Euro 8" xfId="2321"/>
    <cellStyle name="Euro 9" xfId="2322"/>
    <cellStyle name="Hipervínculo 2" xfId="91"/>
    <cellStyle name="Hipervínculo 2 2" xfId="92"/>
    <cellStyle name="Incorrecto" xfId="7" builtinId="27" customBuiltin="1"/>
    <cellStyle name="Linea Inferior" xfId="93"/>
    <cellStyle name="Linea Superior" xfId="94"/>
    <cellStyle name="Linea Superior 2" xfId="2113"/>
    <cellStyle name="Linea Superior 2 2" xfId="5777"/>
    <cellStyle name="Linea Superior 3" xfId="5778"/>
    <cellStyle name="Linea Tipo" xfId="95"/>
    <cellStyle name="Miles" xfId="96"/>
    <cellStyle name="Miles 1 dec" xfId="97"/>
    <cellStyle name="Millares" xfId="6321" builtinId="3"/>
    <cellStyle name="Millares 10" xfId="98"/>
    <cellStyle name="Millares 10 2" xfId="358"/>
    <cellStyle name="Millares 10 2 2" xfId="604"/>
    <cellStyle name="Millares 10 2 2 2" xfId="1118"/>
    <cellStyle name="Millares 10 2 2 2 2" xfId="1958"/>
    <cellStyle name="Millares 10 2 2 3" xfId="1556"/>
    <cellStyle name="Millares 10 2 2 4" xfId="5208"/>
    <cellStyle name="Millares 10 2 3" xfId="603"/>
    <cellStyle name="Millares 10 2 3 2" xfId="5502"/>
    <cellStyle name="Millares 10 2 4" xfId="1065"/>
    <cellStyle name="Millares 10 2 4 2" xfId="1905"/>
    <cellStyle name="Millares 10 2 5" xfId="1453"/>
    <cellStyle name="Millares 10 2 6" xfId="4747"/>
    <cellStyle name="Millares 10 3" xfId="359"/>
    <cellStyle name="Millares 10 3 2" xfId="1119"/>
    <cellStyle name="Millares 10 3 2 2" xfId="1959"/>
    <cellStyle name="Millares 10 3 2 3" xfId="5331"/>
    <cellStyle name="Millares 10 3 3" xfId="1557"/>
    <cellStyle name="Millares 10 3 3 2" xfId="6216"/>
    <cellStyle name="Millares 10 3 4" xfId="4940"/>
    <cellStyle name="Millares 10 4" xfId="602"/>
    <cellStyle name="Millares 10 4 2" xfId="6167"/>
    <cellStyle name="Millares 10 4 3" xfId="5904"/>
    <cellStyle name="Millares 10 5" xfId="951"/>
    <cellStyle name="Millares 10 5 2" xfId="1791"/>
    <cellStyle name="Millares 10 5 3" xfId="5101"/>
    <cellStyle name="Millares 10 6" xfId="1332"/>
    <cellStyle name="Millares 10 7" xfId="4612"/>
    <cellStyle name="Millares 11" xfId="99"/>
    <cellStyle name="Millares 11 2" xfId="360"/>
    <cellStyle name="Millares 11 2 2" xfId="607"/>
    <cellStyle name="Millares 11 2 2 2" xfId="1120"/>
    <cellStyle name="Millares 11 2 2 2 2" xfId="1960"/>
    <cellStyle name="Millares 11 2 2 3" xfId="1558"/>
    <cellStyle name="Millares 11 2 2 4" xfId="5212"/>
    <cellStyle name="Millares 11 2 3" xfId="606"/>
    <cellStyle name="Millares 11 2 3 2" xfId="5505"/>
    <cellStyle name="Millares 11 2 4" xfId="1069"/>
    <cellStyle name="Millares 11 2 4 2" xfId="1909"/>
    <cellStyle name="Millares 11 2 5" xfId="1457"/>
    <cellStyle name="Millares 11 2 6" xfId="4751"/>
    <cellStyle name="Millares 11 3" xfId="361"/>
    <cellStyle name="Millares 11 3 2" xfId="1121"/>
    <cellStyle name="Millares 11 3 2 2" xfId="1961"/>
    <cellStyle name="Millares 11 3 2 3" xfId="5335"/>
    <cellStyle name="Millares 11 3 3" xfId="1559"/>
    <cellStyle name="Millares 11 3 3 2" xfId="6143"/>
    <cellStyle name="Millares 11 3 4" xfId="4944"/>
    <cellStyle name="Millares 11 4" xfId="605"/>
    <cellStyle name="Millares 11 4 2" xfId="5902"/>
    <cellStyle name="Millares 11 4 3" xfId="6252"/>
    <cellStyle name="Millares 11 5" xfId="955"/>
    <cellStyle name="Millares 11 5 2" xfId="1795"/>
    <cellStyle name="Millares 11 5 3" xfId="5104"/>
    <cellStyle name="Millares 11 6" xfId="1335"/>
    <cellStyle name="Millares 11 7" xfId="4616"/>
    <cellStyle name="Millares 12" xfId="56"/>
    <cellStyle name="Millares 12 2" xfId="45"/>
    <cellStyle name="Millares 12 2 2" xfId="363"/>
    <cellStyle name="Millares 12 2 2 2" xfId="1962"/>
    <cellStyle name="Millares 12 2 2 2 2" xfId="6047"/>
    <cellStyle name="Millares 12 2 2 3" xfId="6124"/>
    <cellStyle name="Millares 12 2 2 3 2" xfId="6088"/>
    <cellStyle name="Millares 12 2 2 4" xfId="5983"/>
    <cellStyle name="Millares 12 2 3" xfId="1560"/>
    <cellStyle name="Millares 12 2 3 2" xfId="6288"/>
    <cellStyle name="Millares 12 2 4" xfId="4876"/>
    <cellStyle name="Millares 12 2 4 2" xfId="6129"/>
    <cellStyle name="Millares 12 2 5" xfId="2180"/>
    <cellStyle name="Millares 12 2 5 2" xfId="6311"/>
    <cellStyle name="Millares 12 2 6" xfId="362"/>
    <cellStyle name="Millares 12 3" xfId="364"/>
    <cellStyle name="Millares 12 3 2" xfId="4879"/>
    <cellStyle name="Millares 12 3 2 2" xfId="5872"/>
    <cellStyle name="Millares 12 3 2 3" xfId="5909"/>
    <cellStyle name="Millares 12 3 3" xfId="4820"/>
    <cellStyle name="Millares 12 3 3 2" xfId="6005"/>
    <cellStyle name="Millares 12 3 3 3" xfId="5948"/>
    <cellStyle name="Millares 12 3 4" xfId="5156"/>
    <cellStyle name="Millares 12 3 4 2" xfId="6263"/>
    <cellStyle name="Millares 12 3 5" xfId="4520"/>
    <cellStyle name="Millares 12 3 6" xfId="5803"/>
    <cellStyle name="Millares 12 3 7" xfId="5867"/>
    <cellStyle name="Millares 12 3 8" xfId="608"/>
    <cellStyle name="Millares 12 4" xfId="1013"/>
    <cellStyle name="Millares 12 4 2" xfId="1853"/>
    <cellStyle name="Millares 12 5" xfId="1401"/>
    <cellStyle name="Millares 12 5 2" xfId="5875"/>
    <cellStyle name="Millares 12 6" xfId="4868"/>
    <cellStyle name="Millares 12 7" xfId="2173"/>
    <cellStyle name="Millares 13" xfId="365"/>
    <cellStyle name="Millares 13 10" xfId="2323"/>
    <cellStyle name="Millares 13 11" xfId="2324"/>
    <cellStyle name="Millares 13 12" xfId="2325"/>
    <cellStyle name="Millares 13 13" xfId="2326"/>
    <cellStyle name="Millares 13 14" xfId="2327"/>
    <cellStyle name="Millares 13 15" xfId="2328"/>
    <cellStyle name="Millares 13 16" xfId="2329"/>
    <cellStyle name="Millares 13 17" xfId="2330"/>
    <cellStyle name="Millares 13 18" xfId="2331"/>
    <cellStyle name="Millares 13 19" xfId="2332"/>
    <cellStyle name="Millares 13 2" xfId="886"/>
    <cellStyle name="Millares 13 20" xfId="2333"/>
    <cellStyle name="Millares 13 21" xfId="2334"/>
    <cellStyle name="Millares 13 22" xfId="2335"/>
    <cellStyle name="Millares 13 23" xfId="2336"/>
    <cellStyle name="Millares 13 24" xfId="2337"/>
    <cellStyle name="Millares 13 25" xfId="2338"/>
    <cellStyle name="Millares 13 26" xfId="2339"/>
    <cellStyle name="Millares 13 27" xfId="2340"/>
    <cellStyle name="Millares 13 28" xfId="2341"/>
    <cellStyle name="Millares 13 29" xfId="2342"/>
    <cellStyle name="Millares 13 3" xfId="1514"/>
    <cellStyle name="Millares 13 3 2" xfId="4867"/>
    <cellStyle name="Millares 13 3 3" xfId="2343"/>
    <cellStyle name="Millares 13 30" xfId="2344"/>
    <cellStyle name="Millares 13 31" xfId="2345"/>
    <cellStyle name="Millares 13 32" xfId="2346"/>
    <cellStyle name="Millares 13 33" xfId="2347"/>
    <cellStyle name="Millares 13 34" xfId="2348"/>
    <cellStyle name="Millares 13 34 2" xfId="3558"/>
    <cellStyle name="Millares 13 35" xfId="2349"/>
    <cellStyle name="Millares 13 35 2" xfId="3559"/>
    <cellStyle name="Millares 13 36" xfId="2350"/>
    <cellStyle name="Millares 13 36 2" xfId="3560"/>
    <cellStyle name="Millares 13 37" xfId="2351"/>
    <cellStyle name="Millares 13 37 2" xfId="3561"/>
    <cellStyle name="Millares 13 38" xfId="2352"/>
    <cellStyle name="Millares 13 38 2" xfId="3562"/>
    <cellStyle name="Millares 13 39" xfId="2353"/>
    <cellStyle name="Millares 13 39 2" xfId="3563"/>
    <cellStyle name="Millares 13 4" xfId="869"/>
    <cellStyle name="Millares 13 4 2" xfId="4873"/>
    <cellStyle name="Millares 13 4 3" xfId="2354"/>
    <cellStyle name="Millares 13 40" xfId="2355"/>
    <cellStyle name="Millares 13 40 2" xfId="3564"/>
    <cellStyle name="Millares 13 41" xfId="2356"/>
    <cellStyle name="Millares 13 41 2" xfId="3565"/>
    <cellStyle name="Millares 13 42" xfId="2357"/>
    <cellStyle name="Millares 13 42 2" xfId="3566"/>
    <cellStyle name="Millares 13 43" xfId="2358"/>
    <cellStyle name="Millares 13 43 2" xfId="3567"/>
    <cellStyle name="Millares 13 44" xfId="2359"/>
    <cellStyle name="Millares 13 44 2" xfId="3568"/>
    <cellStyle name="Millares 13 45" xfId="2360"/>
    <cellStyle name="Millares 13 45 2" xfId="3569"/>
    <cellStyle name="Millares 13 46" xfId="2361"/>
    <cellStyle name="Millares 13 46 2" xfId="3570"/>
    <cellStyle name="Millares 13 47" xfId="2362"/>
    <cellStyle name="Millares 13 47 2" xfId="3571"/>
    <cellStyle name="Millares 13 48" xfId="2363"/>
    <cellStyle name="Millares 13 48 2" xfId="3572"/>
    <cellStyle name="Millares 13 49" xfId="2364"/>
    <cellStyle name="Millares 13 49 2" xfId="3573"/>
    <cellStyle name="Millares 13 5" xfId="2365"/>
    <cellStyle name="Millares 13 50" xfId="2366"/>
    <cellStyle name="Millares 13 50 2" xfId="3574"/>
    <cellStyle name="Millares 13 51" xfId="2367"/>
    <cellStyle name="Millares 13 51 2" xfId="3575"/>
    <cellStyle name="Millares 13 52" xfId="2368"/>
    <cellStyle name="Millares 13 52 2" xfId="3576"/>
    <cellStyle name="Millares 13 53" xfId="2369"/>
    <cellStyle name="Millares 13 53 2" xfId="3577"/>
    <cellStyle name="Millares 13 54" xfId="2370"/>
    <cellStyle name="Millares 13 54 2" xfId="3578"/>
    <cellStyle name="Millares 13 55" xfId="2371"/>
    <cellStyle name="Millares 13 55 2" xfId="3579"/>
    <cellStyle name="Millares 13 56" xfId="2372"/>
    <cellStyle name="Millares 13 56 2" xfId="3580"/>
    <cellStyle name="Millares 13 57" xfId="2373"/>
    <cellStyle name="Millares 13 57 2" xfId="3581"/>
    <cellStyle name="Millares 13 58" xfId="2374"/>
    <cellStyle name="Millares 13 58 2" xfId="3582"/>
    <cellStyle name="Millares 13 59" xfId="2375"/>
    <cellStyle name="Millares 13 59 2" xfId="3583"/>
    <cellStyle name="Millares 13 6" xfId="2376"/>
    <cellStyle name="Millares 13 60" xfId="2377"/>
    <cellStyle name="Millares 13 60 2" xfId="3584"/>
    <cellStyle name="Millares 13 61" xfId="2378"/>
    <cellStyle name="Millares 13 61 2" xfId="3585"/>
    <cellStyle name="Millares 13 62" xfId="2379"/>
    <cellStyle name="Millares 13 62 2" xfId="3586"/>
    <cellStyle name="Millares 13 63" xfId="2380"/>
    <cellStyle name="Millares 13 63 2" xfId="3587"/>
    <cellStyle name="Millares 13 64" xfId="2381"/>
    <cellStyle name="Millares 13 64 2" xfId="3588"/>
    <cellStyle name="Millares 13 65" xfId="2382"/>
    <cellStyle name="Millares 13 65 2" xfId="3589"/>
    <cellStyle name="Millares 13 66" xfId="2383"/>
    <cellStyle name="Millares 13 66 2" xfId="3590"/>
    <cellStyle name="Millares 13 67" xfId="2384"/>
    <cellStyle name="Millares 13 67 2" xfId="3591"/>
    <cellStyle name="Millares 13 68" xfId="2385"/>
    <cellStyle name="Millares 13 68 2" xfId="3592"/>
    <cellStyle name="Millares 13 69" xfId="2386"/>
    <cellStyle name="Millares 13 69 2" xfId="3593"/>
    <cellStyle name="Millares 13 7" xfId="2387"/>
    <cellStyle name="Millares 13 70" xfId="2388"/>
    <cellStyle name="Millares 13 70 2" xfId="3594"/>
    <cellStyle name="Millares 13 71" xfId="2389"/>
    <cellStyle name="Millares 13 71 2" xfId="3595"/>
    <cellStyle name="Millares 13 72" xfId="2390"/>
    <cellStyle name="Millares 13 72 2" xfId="3596"/>
    <cellStyle name="Millares 13 73" xfId="2391"/>
    <cellStyle name="Millares 13 73 2" xfId="3597"/>
    <cellStyle name="Millares 13 74" xfId="5421"/>
    <cellStyle name="Millares 13 8" xfId="2392"/>
    <cellStyle name="Millares 13 9" xfId="2393"/>
    <cellStyle name="Millares 14" xfId="872"/>
    <cellStyle name="Millares 14 2" xfId="1516"/>
    <cellStyle name="Millares 14 2 2" xfId="4558"/>
    <cellStyle name="Millares 14 2 2 2" xfId="5759"/>
    <cellStyle name="Millares 14 2 2 3" xfId="5413"/>
    <cellStyle name="Millares 14 2 3" xfId="5627"/>
    <cellStyle name="Millares 14 2 4" xfId="5022"/>
    <cellStyle name="Millares 14 3" xfId="4481"/>
    <cellStyle name="Millares 14 4" xfId="4527"/>
    <cellStyle name="Millares 14 4 2" xfId="5685"/>
    <cellStyle name="Millares 14 4 3" xfId="5277"/>
    <cellStyle name="Millares 14 5" xfId="5486"/>
    <cellStyle name="Millares 14 6" xfId="4694"/>
    <cellStyle name="Millares 15" xfId="911"/>
    <cellStyle name="Millares 15 2" xfId="1739"/>
    <cellStyle name="Millares 15 2 2" xfId="5677"/>
    <cellStyle name="Millares 15 2 3" xfId="5162"/>
    <cellStyle name="Millares 15 3" xfId="2156"/>
    <cellStyle name="Millares 15 3 2" xfId="5489"/>
    <cellStyle name="Millares 15 4" xfId="2126"/>
    <cellStyle name="Millares 15 5" xfId="5429"/>
    <cellStyle name="Millares 15 6" xfId="4706"/>
    <cellStyle name="Millares 16" xfId="4450"/>
    <cellStyle name="Millares 16 2" xfId="4530"/>
    <cellStyle name="Millares 16 2 2" xfId="5689"/>
    <cellStyle name="Millares 16 2 3" xfId="5281"/>
    <cellStyle name="Millares 16 3" xfId="5555"/>
    <cellStyle name="Millares 16 4" xfId="4890"/>
    <cellStyle name="Millares 17" xfId="5441"/>
    <cellStyle name="Millares 18" xfId="4562"/>
    <cellStyle name="Millares 2" xfId="46"/>
    <cellStyle name="Millares 2 2" xfId="101"/>
    <cellStyle name="Millares 2 2 10" xfId="2394"/>
    <cellStyle name="Millares 2 2 11" xfId="2395"/>
    <cellStyle name="Millares 2 2 12" xfId="2396"/>
    <cellStyle name="Millares 2 2 13" xfId="2397"/>
    <cellStyle name="Millares 2 2 14" xfId="2398"/>
    <cellStyle name="Millares 2 2 15" xfId="2399"/>
    <cellStyle name="Millares 2 2 16" xfId="2400"/>
    <cellStyle name="Millares 2 2 17" xfId="2401"/>
    <cellStyle name="Millares 2 2 18" xfId="2402"/>
    <cellStyle name="Millares 2 2 19" xfId="2403"/>
    <cellStyle name="Millares 2 2 2" xfId="102"/>
    <cellStyle name="Millares 2 2 2 10" xfId="2405"/>
    <cellStyle name="Millares 2 2 2 11" xfId="2406"/>
    <cellStyle name="Millares 2 2 2 12" xfId="2407"/>
    <cellStyle name="Millares 2 2 2 13" xfId="2408"/>
    <cellStyle name="Millares 2 2 2 14" xfId="2409"/>
    <cellStyle name="Millares 2 2 2 15" xfId="2410"/>
    <cellStyle name="Millares 2 2 2 16" xfId="2411"/>
    <cellStyle name="Millares 2 2 2 17" xfId="2412"/>
    <cellStyle name="Millares 2 2 2 18" xfId="2413"/>
    <cellStyle name="Millares 2 2 2 19" xfId="2414"/>
    <cellStyle name="Millares 2 2 2 2" xfId="2415"/>
    <cellStyle name="Millares 2 2 2 20" xfId="2416"/>
    <cellStyle name="Millares 2 2 2 21" xfId="2417"/>
    <cellStyle name="Millares 2 2 2 22" xfId="2418"/>
    <cellStyle name="Millares 2 2 2 23" xfId="2419"/>
    <cellStyle name="Millares 2 2 2 24" xfId="2420"/>
    <cellStyle name="Millares 2 2 2 25" xfId="2421"/>
    <cellStyle name="Millares 2 2 2 26" xfId="2422"/>
    <cellStyle name="Millares 2 2 2 27" xfId="2423"/>
    <cellStyle name="Millares 2 2 2 28" xfId="2424"/>
    <cellStyle name="Millares 2 2 2 29" xfId="2425"/>
    <cellStyle name="Millares 2 2 2 3" xfId="2426"/>
    <cellStyle name="Millares 2 2 2 30" xfId="2427"/>
    <cellStyle name="Millares 2 2 2 31" xfId="2428"/>
    <cellStyle name="Millares 2 2 2 32" xfId="2429"/>
    <cellStyle name="Millares 2 2 2 33" xfId="2430"/>
    <cellStyle name="Millares 2 2 2 34" xfId="2431"/>
    <cellStyle name="Millares 2 2 2 35" xfId="2432"/>
    <cellStyle name="Millares 2 2 2 36" xfId="2433"/>
    <cellStyle name="Millares 2 2 2 37" xfId="2434"/>
    <cellStyle name="Millares 2 2 2 38" xfId="2435"/>
    <cellStyle name="Millares 2 2 2 39" xfId="2436"/>
    <cellStyle name="Millares 2 2 2 4" xfId="2437"/>
    <cellStyle name="Millares 2 2 2 40" xfId="2438"/>
    <cellStyle name="Millares 2 2 2 41" xfId="2439"/>
    <cellStyle name="Millares 2 2 2 42" xfId="2440"/>
    <cellStyle name="Millares 2 2 2 43" xfId="2441"/>
    <cellStyle name="Millares 2 2 2 44" xfId="2442"/>
    <cellStyle name="Millares 2 2 2 45" xfId="2443"/>
    <cellStyle name="Millares 2 2 2 46" xfId="2444"/>
    <cellStyle name="Millares 2 2 2 47" xfId="2445"/>
    <cellStyle name="Millares 2 2 2 48" xfId="2446"/>
    <cellStyle name="Millares 2 2 2 49" xfId="2404"/>
    <cellStyle name="Millares 2 2 2 5" xfId="2447"/>
    <cellStyle name="Millares 2 2 2 50" xfId="3506"/>
    <cellStyle name="Millares 2 2 2 6" xfId="2448"/>
    <cellStyle name="Millares 2 2 2 7" xfId="2449"/>
    <cellStyle name="Millares 2 2 2 8" xfId="2450"/>
    <cellStyle name="Millares 2 2 2 9" xfId="2451"/>
    <cellStyle name="Millares 2 2 20" xfId="2452"/>
    <cellStyle name="Millares 2 2 21" xfId="2453"/>
    <cellStyle name="Millares 2 2 22" xfId="2454"/>
    <cellStyle name="Millares 2 2 23" xfId="2455"/>
    <cellStyle name="Millares 2 2 24" xfId="2456"/>
    <cellStyle name="Millares 2 2 25" xfId="2457"/>
    <cellStyle name="Millares 2 2 26" xfId="2458"/>
    <cellStyle name="Millares 2 2 27" xfId="2459"/>
    <cellStyle name="Millares 2 2 28" xfId="2460"/>
    <cellStyle name="Millares 2 2 29" xfId="2461"/>
    <cellStyle name="Millares 2 2 3" xfId="2462"/>
    <cellStyle name="Millares 2 2 30" xfId="2463"/>
    <cellStyle name="Millares 2 2 31" xfId="2464"/>
    <cellStyle name="Millares 2 2 32" xfId="2465"/>
    <cellStyle name="Millares 2 2 33" xfId="2466"/>
    <cellStyle name="Millares 2 2 34" xfId="2467"/>
    <cellStyle name="Millares 2 2 35" xfId="2468"/>
    <cellStyle name="Millares 2 2 35 2" xfId="3598"/>
    <cellStyle name="Millares 2 2 36" xfId="2469"/>
    <cellStyle name="Millares 2 2 36 2" xfId="3599"/>
    <cellStyle name="Millares 2 2 37" xfId="2470"/>
    <cellStyle name="Millares 2 2 37 2" xfId="3600"/>
    <cellStyle name="Millares 2 2 38" xfId="2471"/>
    <cellStyle name="Millares 2 2 38 2" xfId="3601"/>
    <cellStyle name="Millares 2 2 39" xfId="2472"/>
    <cellStyle name="Millares 2 2 39 2" xfId="3602"/>
    <cellStyle name="Millares 2 2 4" xfId="2473"/>
    <cellStyle name="Millares 2 2 40" xfId="2474"/>
    <cellStyle name="Millares 2 2 40 2" xfId="3603"/>
    <cellStyle name="Millares 2 2 41" xfId="2475"/>
    <cellStyle name="Millares 2 2 41 2" xfId="3604"/>
    <cellStyle name="Millares 2 2 42" xfId="2476"/>
    <cellStyle name="Millares 2 2 42 2" xfId="3605"/>
    <cellStyle name="Millares 2 2 43" xfId="2477"/>
    <cellStyle name="Millares 2 2 43 2" xfId="3606"/>
    <cellStyle name="Millares 2 2 44" xfId="2478"/>
    <cellStyle name="Millares 2 2 44 2" xfId="3607"/>
    <cellStyle name="Millares 2 2 45" xfId="2479"/>
    <cellStyle name="Millares 2 2 45 2" xfId="3608"/>
    <cellStyle name="Millares 2 2 46" xfId="2480"/>
    <cellStyle name="Millares 2 2 46 2" xfId="3609"/>
    <cellStyle name="Millares 2 2 47" xfId="2481"/>
    <cellStyle name="Millares 2 2 47 2" xfId="3610"/>
    <cellStyle name="Millares 2 2 48" xfId="2482"/>
    <cellStyle name="Millares 2 2 48 2" xfId="3611"/>
    <cellStyle name="Millares 2 2 49" xfId="2483"/>
    <cellStyle name="Millares 2 2 49 2" xfId="3612"/>
    <cellStyle name="Millares 2 2 5" xfId="2484"/>
    <cellStyle name="Millares 2 2 50" xfId="2485"/>
    <cellStyle name="Millares 2 2 50 2" xfId="3613"/>
    <cellStyle name="Millares 2 2 51" xfId="2486"/>
    <cellStyle name="Millares 2 2 51 2" xfId="3614"/>
    <cellStyle name="Millares 2 2 52" xfId="2487"/>
    <cellStyle name="Millares 2 2 52 2" xfId="3615"/>
    <cellStyle name="Millares 2 2 53" xfId="2488"/>
    <cellStyle name="Millares 2 2 53 2" xfId="3616"/>
    <cellStyle name="Millares 2 2 54" xfId="2489"/>
    <cellStyle name="Millares 2 2 54 2" xfId="3617"/>
    <cellStyle name="Millares 2 2 55" xfId="2490"/>
    <cellStyle name="Millares 2 2 55 2" xfId="3618"/>
    <cellStyle name="Millares 2 2 56" xfId="2491"/>
    <cellStyle name="Millares 2 2 56 2" xfId="3619"/>
    <cellStyle name="Millares 2 2 57" xfId="2492"/>
    <cellStyle name="Millares 2 2 57 2" xfId="3620"/>
    <cellStyle name="Millares 2 2 58" xfId="2493"/>
    <cellStyle name="Millares 2 2 58 2" xfId="3621"/>
    <cellStyle name="Millares 2 2 59" xfId="2494"/>
    <cellStyle name="Millares 2 2 59 2" xfId="3622"/>
    <cellStyle name="Millares 2 2 6" xfId="2495"/>
    <cellStyle name="Millares 2 2 60" xfId="2496"/>
    <cellStyle name="Millares 2 2 60 2" xfId="3623"/>
    <cellStyle name="Millares 2 2 61" xfId="2497"/>
    <cellStyle name="Millares 2 2 61 2" xfId="3624"/>
    <cellStyle name="Millares 2 2 62" xfId="2498"/>
    <cellStyle name="Millares 2 2 62 2" xfId="3625"/>
    <cellStyle name="Millares 2 2 63" xfId="2499"/>
    <cellStyle name="Millares 2 2 63 2" xfId="3626"/>
    <cellStyle name="Millares 2 2 64" xfId="2500"/>
    <cellStyle name="Millares 2 2 64 2" xfId="3627"/>
    <cellStyle name="Millares 2 2 65" xfId="2501"/>
    <cellStyle name="Millares 2 2 65 2" xfId="3628"/>
    <cellStyle name="Millares 2 2 66" xfId="2502"/>
    <cellStyle name="Millares 2 2 66 2" xfId="3629"/>
    <cellStyle name="Millares 2 2 67" xfId="2503"/>
    <cellStyle name="Millares 2 2 67 2" xfId="3630"/>
    <cellStyle name="Millares 2 2 68" xfId="2504"/>
    <cellStyle name="Millares 2 2 68 2" xfId="3631"/>
    <cellStyle name="Millares 2 2 69" xfId="2505"/>
    <cellStyle name="Millares 2 2 69 2" xfId="3632"/>
    <cellStyle name="Millares 2 2 7" xfId="2506"/>
    <cellStyle name="Millares 2 2 70" xfId="2507"/>
    <cellStyle name="Millares 2 2 70 2" xfId="3633"/>
    <cellStyle name="Millares 2 2 71" xfId="2508"/>
    <cellStyle name="Millares 2 2 71 2" xfId="3634"/>
    <cellStyle name="Millares 2 2 72" xfId="2509"/>
    <cellStyle name="Millares 2 2 72 2" xfId="3635"/>
    <cellStyle name="Millares 2 2 73" xfId="2510"/>
    <cellStyle name="Millares 2 2 73 2" xfId="3636"/>
    <cellStyle name="Millares 2 2 74" xfId="2511"/>
    <cellStyle name="Millares 2 2 74 2" xfId="3637"/>
    <cellStyle name="Millares 2 2 8" xfId="2512"/>
    <cellStyle name="Millares 2 2 9" xfId="2513"/>
    <cellStyle name="Millares 2 3" xfId="103"/>
    <cellStyle name="Millares 2 3 2" xfId="104"/>
    <cellStyle name="Millares 2 3 2 2" xfId="611"/>
    <cellStyle name="Millares 2 3 2 2 2" xfId="4858"/>
    <cellStyle name="Millares 2 3 2 2 3" xfId="4487"/>
    <cellStyle name="Millares 2 3 2 3" xfId="610"/>
    <cellStyle name="Millares 2 3 2 3 2" xfId="5423"/>
    <cellStyle name="Millares 2 3 2 3 3" xfId="4512"/>
    <cellStyle name="Millares 2 3 3" xfId="105"/>
    <cellStyle name="Millares 2 3 4" xfId="612"/>
    <cellStyle name="Millares 2 3 4 2" xfId="4860"/>
    <cellStyle name="Millares 2 3 4 3" xfId="4486"/>
    <cellStyle name="Millares 2 3 5" xfId="609"/>
    <cellStyle name="Millares 2 3 5 2" xfId="5426"/>
    <cellStyle name="Millares 2 3 5 3" xfId="4505"/>
    <cellStyle name="Millares 2 4" xfId="106"/>
    <cellStyle name="Millares 2 5" xfId="107"/>
    <cellStyle name="Millares 2 6" xfId="108"/>
    <cellStyle name="Millares 2 6 2" xfId="5782"/>
    <cellStyle name="Millares 2 6 3" xfId="5868"/>
    <cellStyle name="Millares 2 6 4" xfId="613"/>
    <cellStyle name="Millares 2 7" xfId="2109"/>
    <cellStyle name="Millares 2 8" xfId="100"/>
    <cellStyle name="Millares 3" xfId="44"/>
    <cellStyle name="Millares 3 2" xfId="110"/>
    <cellStyle name="Millares 3 2 2" xfId="614"/>
    <cellStyle name="Millares 3 3" xfId="109"/>
    <cellStyle name="Millares 4" xfId="111"/>
    <cellStyle name="Millares 4 2" xfId="112"/>
    <cellStyle name="Millares 4 2 10" xfId="913"/>
    <cellStyle name="Millares 4 2 10 2" xfId="1741"/>
    <cellStyle name="Millares 4 2 11" xfId="1277"/>
    <cellStyle name="Millares 4 2 12" xfId="4564"/>
    <cellStyle name="Millares 4 2 2" xfId="113"/>
    <cellStyle name="Millares 4 2 2 2" xfId="251"/>
    <cellStyle name="Millares 4 2 2 2 2" xfId="366"/>
    <cellStyle name="Millares 4 2 2 2 2 2" xfId="1122"/>
    <cellStyle name="Millares 4 2 2 2 2 2 2" xfId="1963"/>
    <cellStyle name="Millares 4 2 2 2 2 3" xfId="1561"/>
    <cellStyle name="Millares 4 2 2 2 2 3 2" xfId="6156"/>
    <cellStyle name="Millares 4 2 2 2 2 4" xfId="5215"/>
    <cellStyle name="Millares 4 2 2 2 3" xfId="617"/>
    <cellStyle name="Millares 4 2 2 2 3 2" xfId="5508"/>
    <cellStyle name="Millares 4 2 2 2 4" xfId="1072"/>
    <cellStyle name="Millares 4 2 2 2 4 2" xfId="1912"/>
    <cellStyle name="Millares 4 2 2 2 5" xfId="1460"/>
    <cellStyle name="Millares 4 2 2 2 6" xfId="4754"/>
    <cellStyle name="Millares 4 2 2 3" xfId="367"/>
    <cellStyle name="Millares 4 2 2 3 2" xfId="1123"/>
    <cellStyle name="Millares 4 2 2 3 2 2" xfId="1964"/>
    <cellStyle name="Millares 4 2 2 3 2 3" xfId="5338"/>
    <cellStyle name="Millares 4 2 2 3 3" xfId="1562"/>
    <cellStyle name="Millares 4 2 2 3 3 2" xfId="6009"/>
    <cellStyle name="Millares 4 2 2 3 4" xfId="4947"/>
    <cellStyle name="Millares 4 2 2 4" xfId="616"/>
    <cellStyle name="Millares 4 2 2 4 2" xfId="6170"/>
    <cellStyle name="Millares 4 2 2 4 3" xfId="5952"/>
    <cellStyle name="Millares 4 2 2 5" xfId="958"/>
    <cellStyle name="Millares 4 2 2 5 2" xfId="1798"/>
    <cellStyle name="Millares 4 2 2 5 3" xfId="5107"/>
    <cellStyle name="Millares 4 2 2 6" xfId="1338"/>
    <cellStyle name="Millares 4 2 2 7" xfId="4619"/>
    <cellStyle name="Millares 4 2 3" xfId="114"/>
    <cellStyle name="Millares 4 2 3 2" xfId="368"/>
    <cellStyle name="Millares 4 2 3 2 2" xfId="620"/>
    <cellStyle name="Millares 4 2 3 2 2 2" xfId="1124"/>
    <cellStyle name="Millares 4 2 3 2 2 2 2" xfId="1965"/>
    <cellStyle name="Millares 4 2 3 2 2 3" xfId="1563"/>
    <cellStyle name="Millares 4 2 3 2 2 4" xfId="5214"/>
    <cellStyle name="Millares 4 2 3 2 3" xfId="619"/>
    <cellStyle name="Millares 4 2 3 2 3 2" xfId="5507"/>
    <cellStyle name="Millares 4 2 3 2 4" xfId="1071"/>
    <cellStyle name="Millares 4 2 3 2 4 2" xfId="1911"/>
    <cellStyle name="Millares 4 2 3 2 5" xfId="1459"/>
    <cellStyle name="Millares 4 2 3 2 6" xfId="4753"/>
    <cellStyle name="Millares 4 2 3 3" xfId="369"/>
    <cellStyle name="Millares 4 2 3 3 2" xfId="1125"/>
    <cellStyle name="Millares 4 2 3 3 2 2" xfId="1966"/>
    <cellStyle name="Millares 4 2 3 3 2 3" xfId="5337"/>
    <cellStyle name="Millares 4 2 3 3 3" xfId="1564"/>
    <cellStyle name="Millares 4 2 3 3 3 2" xfId="6217"/>
    <cellStyle name="Millares 4 2 3 3 4" xfId="4946"/>
    <cellStyle name="Millares 4 2 3 4" xfId="618"/>
    <cellStyle name="Millares 4 2 3 4 2" xfId="6038"/>
    <cellStyle name="Millares 4 2 3 4 3" xfId="6296"/>
    <cellStyle name="Millares 4 2 3 5" xfId="957"/>
    <cellStyle name="Millares 4 2 3 5 2" xfId="1797"/>
    <cellStyle name="Millares 4 2 3 5 3" xfId="5106"/>
    <cellStyle name="Millares 4 2 3 6" xfId="1337"/>
    <cellStyle name="Millares 4 2 3 7" xfId="4618"/>
    <cellStyle name="Millares 4 2 4" xfId="370"/>
    <cellStyle name="Millares 4 2 4 2" xfId="581"/>
    <cellStyle name="Millares 4 2 4 2 2" xfId="623"/>
    <cellStyle name="Millares 4 2 4 2 2 2" xfId="1126"/>
    <cellStyle name="Millares 4 2 4 2 2 2 2" xfId="1967"/>
    <cellStyle name="Millares 4 2 4 2 2 3" xfId="1565"/>
    <cellStyle name="Millares 4 2 4 2 2 4" xfId="5260"/>
    <cellStyle name="Millares 4 2 4 2 3" xfId="622"/>
    <cellStyle name="Millares 4 2 4 2 3 2" xfId="5538"/>
    <cellStyle name="Millares 4 2 4 2 4" xfId="1101"/>
    <cellStyle name="Millares 4 2 4 2 4 2" xfId="1941"/>
    <cellStyle name="Millares 4 2 4 2 5" xfId="1496"/>
    <cellStyle name="Millares 4 2 4 2 6" xfId="4799"/>
    <cellStyle name="Millares 4 2 4 3" xfId="624"/>
    <cellStyle name="Millares 4 2 4 3 2" xfId="1127"/>
    <cellStyle name="Millares 4 2 4 3 2 2" xfId="1968"/>
    <cellStyle name="Millares 4 2 4 3 2 3" xfId="5383"/>
    <cellStyle name="Millares 4 2 4 3 3" xfId="1566"/>
    <cellStyle name="Millares 4 2 4 3 4" xfId="4992"/>
    <cellStyle name="Millares 4 2 4 4" xfId="621"/>
    <cellStyle name="Millares 4 2 4 4 2" xfId="5925"/>
    <cellStyle name="Millares 4 2 4 5" xfId="995"/>
    <cellStyle name="Millares 4 2 4 5 2" xfId="1835"/>
    <cellStyle name="Millares 4 2 4 5 3" xfId="5142"/>
    <cellStyle name="Millares 4 2 4 6" xfId="1383"/>
    <cellStyle name="Millares 4 2 4 7" xfId="4664"/>
    <cellStyle name="Millares 4 2 5" xfId="371"/>
    <cellStyle name="Millares 4 2 5 2" xfId="587"/>
    <cellStyle name="Millares 4 2 5 2 2" xfId="627"/>
    <cellStyle name="Millares 4 2 5 2 2 2" xfId="1128"/>
    <cellStyle name="Millares 4 2 5 2 2 2 2" xfId="1969"/>
    <cellStyle name="Millares 4 2 5 2 2 3" xfId="1567"/>
    <cellStyle name="Millares 4 2 5 2 2 4" xfId="5270"/>
    <cellStyle name="Millares 4 2 5 2 3" xfId="626"/>
    <cellStyle name="Millares 4 2 5 2 3 2" xfId="5546"/>
    <cellStyle name="Millares 4 2 5 2 4" xfId="1111"/>
    <cellStyle name="Millares 4 2 5 2 4 2" xfId="1951"/>
    <cellStyle name="Millares 4 2 5 2 5" xfId="1506"/>
    <cellStyle name="Millares 4 2 5 2 6" xfId="4809"/>
    <cellStyle name="Millares 4 2 5 3" xfId="628"/>
    <cellStyle name="Millares 4 2 5 3 2" xfId="1129"/>
    <cellStyle name="Millares 4 2 5 3 2 2" xfId="1970"/>
    <cellStyle name="Millares 4 2 5 3 2 3" xfId="5393"/>
    <cellStyle name="Millares 4 2 5 3 3" xfId="1568"/>
    <cellStyle name="Millares 4 2 5 3 4" xfId="5002"/>
    <cellStyle name="Millares 4 2 5 4" xfId="625"/>
    <cellStyle name="Millares 4 2 5 4 2" xfId="6315"/>
    <cellStyle name="Millares 4 2 5 5" xfId="1005"/>
    <cellStyle name="Millares 4 2 5 5 2" xfId="1845"/>
    <cellStyle name="Millares 4 2 5 5 3" xfId="5150"/>
    <cellStyle name="Millares 4 2 5 6" xfId="1393"/>
    <cellStyle name="Millares 4 2 5 7" xfId="4674"/>
    <cellStyle name="Millares 4 2 6" xfId="557"/>
    <cellStyle name="Millares 4 2 6 2" xfId="630"/>
    <cellStyle name="Millares 4 2 6 2 2" xfId="1130"/>
    <cellStyle name="Millares 4 2 6 2 2 2" xfId="1971"/>
    <cellStyle name="Millares 4 2 6 2 3" xfId="1569"/>
    <cellStyle name="Millares 4 2 6 2 4" xfId="5164"/>
    <cellStyle name="Millares 4 2 6 3" xfId="629"/>
    <cellStyle name="Millares 4 2 6 3 2" xfId="5491"/>
    <cellStyle name="Millares 4 2 6 4" xfId="1015"/>
    <cellStyle name="Millares 4 2 6 4 2" xfId="1855"/>
    <cellStyle name="Millares 4 2 6 5" xfId="1403"/>
    <cellStyle name="Millares 4 2 6 6" xfId="4708"/>
    <cellStyle name="Millares 4 2 7" xfId="631"/>
    <cellStyle name="Millares 4 2 7 2" xfId="632"/>
    <cellStyle name="Millares 4 2 7 2 2" xfId="4870"/>
    <cellStyle name="Millares 4 2 7 2 2 2" xfId="5691"/>
    <cellStyle name="Millares 4 2 7 2 3" xfId="5283"/>
    <cellStyle name="Millares 4 2 7 2 4" xfId="4532"/>
    <cellStyle name="Millares 4 2 7 3" xfId="633"/>
    <cellStyle name="Millares 4 2 7 3 2" xfId="5557"/>
    <cellStyle name="Millares 4 2 7 4" xfId="4824"/>
    <cellStyle name="Millares 4 2 7 5" xfId="4892"/>
    <cellStyle name="Millares 4 2 7 6" xfId="4452"/>
    <cellStyle name="Millares 4 2 8" xfId="634"/>
    <cellStyle name="Millares 4 2 8 2" xfId="1131"/>
    <cellStyle name="Millares 4 2 8 2 2" xfId="1972"/>
    <cellStyle name="Millares 4 2 8 3" xfId="1570"/>
    <cellStyle name="Millares 4 2 8 4" xfId="4880"/>
    <cellStyle name="Millares 4 2 8 5" xfId="4478"/>
    <cellStyle name="Millares 4 2 9" xfId="615"/>
    <cellStyle name="Millares 4 2 9 2" xfId="4853"/>
    <cellStyle name="Millares 4 2 9 2 2" xfId="5661"/>
    <cellStyle name="Millares 4 2 9 3" xfId="5090"/>
    <cellStyle name="Millares 4 2 9 4" xfId="4506"/>
    <cellStyle name="Millares 4 3" xfId="115"/>
    <cellStyle name="Millares 4 3 10" xfId="1278"/>
    <cellStyle name="Millares 4 3 11" xfId="4565"/>
    <cellStyle name="Millares 4 3 2" xfId="116"/>
    <cellStyle name="Millares 4 3 2 2" xfId="252"/>
    <cellStyle name="Millares 4 3 2 2 2" xfId="372"/>
    <cellStyle name="Millares 4 3 2 2 2 2" xfId="1132"/>
    <cellStyle name="Millares 4 3 2 2 2 2 2" xfId="1973"/>
    <cellStyle name="Millares 4 3 2 2 2 3" xfId="1571"/>
    <cellStyle name="Millares 4 3 2 2 2 3 2" xfId="6100"/>
    <cellStyle name="Millares 4 3 2 2 2 4" xfId="5216"/>
    <cellStyle name="Millares 4 3 2 2 3" xfId="637"/>
    <cellStyle name="Millares 4 3 2 2 3 2" xfId="5509"/>
    <cellStyle name="Millares 4 3 2 2 4" xfId="1073"/>
    <cellStyle name="Millares 4 3 2 2 4 2" xfId="1913"/>
    <cellStyle name="Millares 4 3 2 2 5" xfId="1461"/>
    <cellStyle name="Millares 4 3 2 2 6" xfId="4755"/>
    <cellStyle name="Millares 4 3 2 3" xfId="373"/>
    <cellStyle name="Millares 4 3 2 3 2" xfId="1133"/>
    <cellStyle name="Millares 4 3 2 3 2 2" xfId="1974"/>
    <cellStyle name="Millares 4 3 2 3 2 3" xfId="5339"/>
    <cellStyle name="Millares 4 3 2 3 3" xfId="1572"/>
    <cellStyle name="Millares 4 3 2 3 3 2" xfId="6087"/>
    <cellStyle name="Millares 4 3 2 3 4" xfId="4948"/>
    <cellStyle name="Millares 4 3 2 4" xfId="636"/>
    <cellStyle name="Millares 4 3 2 4 2" xfId="5898"/>
    <cellStyle name="Millares 4 3 2 4 3" xfId="6313"/>
    <cellStyle name="Millares 4 3 2 5" xfId="959"/>
    <cellStyle name="Millares 4 3 2 5 2" xfId="1799"/>
    <cellStyle name="Millares 4 3 2 5 3" xfId="5109"/>
    <cellStyle name="Millares 4 3 2 6" xfId="1339"/>
    <cellStyle name="Millares 4 3 2 7" xfId="4620"/>
    <cellStyle name="Millares 4 3 3" xfId="253"/>
    <cellStyle name="Millares 4 3 3 2" xfId="374"/>
    <cellStyle name="Millares 4 3 3 2 2" xfId="640"/>
    <cellStyle name="Millares 4 3 3 2 2 2" xfId="1134"/>
    <cellStyle name="Millares 4 3 3 2 2 2 2" xfId="1975"/>
    <cellStyle name="Millares 4 3 3 2 2 3" xfId="1573"/>
    <cellStyle name="Millares 4 3 3 2 2 4" xfId="5261"/>
    <cellStyle name="Millares 4 3 3 2 3" xfId="639"/>
    <cellStyle name="Millares 4 3 3 2 3 2" xfId="5539"/>
    <cellStyle name="Millares 4 3 3 2 4" xfId="1102"/>
    <cellStyle name="Millares 4 3 3 2 4 2" xfId="1942"/>
    <cellStyle name="Millares 4 3 3 2 5" xfId="1497"/>
    <cellStyle name="Millares 4 3 3 2 6" xfId="4800"/>
    <cellStyle name="Millares 4 3 3 3" xfId="641"/>
    <cellStyle name="Millares 4 3 3 3 2" xfId="1135"/>
    <cellStyle name="Millares 4 3 3 3 2 2" xfId="1976"/>
    <cellStyle name="Millares 4 3 3 3 2 3" xfId="5384"/>
    <cellStyle name="Millares 4 3 3 3 3" xfId="1574"/>
    <cellStyle name="Millares 4 3 3 3 4" xfId="4993"/>
    <cellStyle name="Millares 4 3 3 4" xfId="638"/>
    <cellStyle name="Millares 4 3 3 4 2" xfId="6246"/>
    <cellStyle name="Millares 4 3 3 4 3" xfId="6314"/>
    <cellStyle name="Millares 4 3 3 5" xfId="996"/>
    <cellStyle name="Millares 4 3 3 5 2" xfId="1836"/>
    <cellStyle name="Millares 4 3 3 5 3" xfId="5143"/>
    <cellStyle name="Millares 4 3 3 6" xfId="1384"/>
    <cellStyle name="Millares 4 3 3 7" xfId="4665"/>
    <cellStyle name="Millares 4 3 4" xfId="375"/>
    <cellStyle name="Millares 4 3 4 2" xfId="588"/>
    <cellStyle name="Millares 4 3 4 2 2" xfId="644"/>
    <cellStyle name="Millares 4 3 4 2 2 2" xfId="1136"/>
    <cellStyle name="Millares 4 3 4 2 2 2 2" xfId="1977"/>
    <cellStyle name="Millares 4 3 4 2 2 3" xfId="1575"/>
    <cellStyle name="Millares 4 3 4 2 2 4" xfId="5271"/>
    <cellStyle name="Millares 4 3 4 2 3" xfId="643"/>
    <cellStyle name="Millares 4 3 4 2 3 2" xfId="5547"/>
    <cellStyle name="Millares 4 3 4 2 4" xfId="1112"/>
    <cellStyle name="Millares 4 3 4 2 4 2" xfId="1952"/>
    <cellStyle name="Millares 4 3 4 2 5" xfId="1507"/>
    <cellStyle name="Millares 4 3 4 2 6" xfId="4810"/>
    <cellStyle name="Millares 4 3 4 3" xfId="645"/>
    <cellStyle name="Millares 4 3 4 3 2" xfId="1137"/>
    <cellStyle name="Millares 4 3 4 3 2 2" xfId="1978"/>
    <cellStyle name="Millares 4 3 4 3 2 3" xfId="5394"/>
    <cellStyle name="Millares 4 3 4 3 3" xfId="1576"/>
    <cellStyle name="Millares 4 3 4 3 4" xfId="5003"/>
    <cellStyle name="Millares 4 3 4 4" xfId="642"/>
    <cellStyle name="Millares 4 3 4 4 2" xfId="5832"/>
    <cellStyle name="Millares 4 3 4 5" xfId="1006"/>
    <cellStyle name="Millares 4 3 4 5 2" xfId="1846"/>
    <cellStyle name="Millares 4 3 4 5 3" xfId="5151"/>
    <cellStyle name="Millares 4 3 4 6" xfId="1394"/>
    <cellStyle name="Millares 4 3 4 7" xfId="4675"/>
    <cellStyle name="Millares 4 3 5" xfId="558"/>
    <cellStyle name="Millares 4 3 5 2" xfId="647"/>
    <cellStyle name="Millares 4 3 5 2 2" xfId="1138"/>
    <cellStyle name="Millares 4 3 5 2 2 2" xfId="1979"/>
    <cellStyle name="Millares 4 3 5 2 3" xfId="1577"/>
    <cellStyle name="Millares 4 3 5 2 4" xfId="5165"/>
    <cellStyle name="Millares 4 3 5 3" xfId="646"/>
    <cellStyle name="Millares 4 3 5 3 2" xfId="5492"/>
    <cellStyle name="Millares 4 3 5 4" xfId="1016"/>
    <cellStyle name="Millares 4 3 5 4 2" xfId="1856"/>
    <cellStyle name="Millares 4 3 5 5" xfId="1404"/>
    <cellStyle name="Millares 4 3 5 6" xfId="4709"/>
    <cellStyle name="Millares 4 3 6" xfId="648"/>
    <cellStyle name="Millares 4 3 6 2" xfId="649"/>
    <cellStyle name="Millares 4 3 6 2 2" xfId="4829"/>
    <cellStyle name="Millares 4 3 6 2 2 2" xfId="5692"/>
    <cellStyle name="Millares 4 3 6 2 3" xfId="5284"/>
    <cellStyle name="Millares 4 3 6 2 4" xfId="4533"/>
    <cellStyle name="Millares 4 3 6 3" xfId="650"/>
    <cellStyle name="Millares 4 3 6 3 2" xfId="5558"/>
    <cellStyle name="Millares 4 3 6 4" xfId="4699"/>
    <cellStyle name="Millares 4 3 6 5" xfId="4893"/>
    <cellStyle name="Millares 4 3 6 6" xfId="4453"/>
    <cellStyle name="Millares 4 3 7" xfId="651"/>
    <cellStyle name="Millares 4 3 7 2" xfId="1139"/>
    <cellStyle name="Millares 4 3 7 2 2" xfId="1980"/>
    <cellStyle name="Millares 4 3 7 3" xfId="1578"/>
    <cellStyle name="Millares 4 3 7 4" xfId="4821"/>
    <cellStyle name="Millares 4 3 7 5" xfId="4483"/>
    <cellStyle name="Millares 4 3 8" xfId="635"/>
    <cellStyle name="Millares 4 3 8 2" xfId="4852"/>
    <cellStyle name="Millares 4 3 8 2 2" xfId="5670"/>
    <cellStyle name="Millares 4 3 8 3" xfId="5108"/>
    <cellStyle name="Millares 4 3 8 4" xfId="4513"/>
    <cellStyle name="Millares 4 3 9" xfId="914"/>
    <cellStyle name="Millares 4 3 9 2" xfId="1742"/>
    <cellStyle name="Millares 4 4" xfId="117"/>
    <cellStyle name="Millares 4 5" xfId="118"/>
    <cellStyle name="Millares 4 5 2" xfId="254"/>
    <cellStyle name="Millares 4 5 2 2" xfId="376"/>
    <cellStyle name="Millares 4 5 2 2 2" xfId="1140"/>
    <cellStyle name="Millares 4 5 2 2 2 2" xfId="1981"/>
    <cellStyle name="Millares 4 5 2 2 3" xfId="1579"/>
    <cellStyle name="Millares 4 5 2 2 3 2" xfId="6157"/>
    <cellStyle name="Millares 4 5 2 2 4" xfId="5217"/>
    <cellStyle name="Millares 4 5 2 3" xfId="653"/>
    <cellStyle name="Millares 4 5 2 3 2" xfId="5510"/>
    <cellStyle name="Millares 4 5 2 4" xfId="1074"/>
    <cellStyle name="Millares 4 5 2 4 2" xfId="1914"/>
    <cellStyle name="Millares 4 5 2 5" xfId="1462"/>
    <cellStyle name="Millares 4 5 2 6" xfId="4756"/>
    <cellStyle name="Millares 4 5 3" xfId="377"/>
    <cellStyle name="Millares 4 5 3 2" xfId="1141"/>
    <cellStyle name="Millares 4 5 3 2 2" xfId="1982"/>
    <cellStyle name="Millares 4 5 3 2 3" xfId="5340"/>
    <cellStyle name="Millares 4 5 3 3" xfId="1580"/>
    <cellStyle name="Millares 4 5 3 3 2" xfId="6010"/>
    <cellStyle name="Millares 4 5 3 4" xfId="4949"/>
    <cellStyle name="Millares 4 5 4" xfId="652"/>
    <cellStyle name="Millares 4 5 4 2" xfId="5967"/>
    <cellStyle name="Millares 4 5 4 3" xfId="5974"/>
    <cellStyle name="Millares 4 5 5" xfId="960"/>
    <cellStyle name="Millares 4 5 5 2" xfId="1800"/>
    <cellStyle name="Millares 4 5 5 3" xfId="5110"/>
    <cellStyle name="Millares 4 5 6" xfId="1340"/>
    <cellStyle name="Millares 4 5 7" xfId="4621"/>
    <cellStyle name="Millares 4 6" xfId="255"/>
    <cellStyle name="Millares 4 6 2" xfId="378"/>
    <cellStyle name="Millares 4 6 2 2" xfId="6247"/>
    <cellStyle name="Millares 4 6 2 2 2" xfId="6051"/>
    <cellStyle name="Millares 4 6 2 3" xfId="6282"/>
    <cellStyle name="Millares 4 6 2 3 2" xfId="6101"/>
    <cellStyle name="Millares 4 6 2 4" xfId="5978"/>
    <cellStyle name="Millares 4 6 3" xfId="5788"/>
    <cellStyle name="Millares 4 6 3 2" xfId="6039"/>
    <cellStyle name="Millares 4 6 4" xfId="6294"/>
    <cellStyle name="Millares 4 6 4 2" xfId="6188"/>
    <cellStyle name="Millares 4 6 4 3" xfId="5922"/>
    <cellStyle name="Millares 4 6 5" xfId="6238"/>
    <cellStyle name="Millares 4 6 6" xfId="5430"/>
    <cellStyle name="Millares 5" xfId="119"/>
    <cellStyle name="Millares 5 10" xfId="2515"/>
    <cellStyle name="Millares 5 10 2" xfId="3638"/>
    <cellStyle name="Millares 5 100" xfId="2516"/>
    <cellStyle name="Millares 5 100 2" xfId="3639"/>
    <cellStyle name="Millares 5 101" xfId="2517"/>
    <cellStyle name="Millares 5 101 2" xfId="3640"/>
    <cellStyle name="Millares 5 102" xfId="2518"/>
    <cellStyle name="Millares 5 102 2" xfId="3641"/>
    <cellStyle name="Millares 5 103" xfId="2519"/>
    <cellStyle name="Millares 5 103 2" xfId="3642"/>
    <cellStyle name="Millares 5 104" xfId="2520"/>
    <cellStyle name="Millares 5 104 2" xfId="3643"/>
    <cellStyle name="Millares 5 105" xfId="2521"/>
    <cellStyle name="Millares 5 105 2" xfId="3644"/>
    <cellStyle name="Millares 5 106" xfId="2522"/>
    <cellStyle name="Millares 5 106 2" xfId="3645"/>
    <cellStyle name="Millares 5 107" xfId="2523"/>
    <cellStyle name="Millares 5 107 2" xfId="3646"/>
    <cellStyle name="Millares 5 108" xfId="2524"/>
    <cellStyle name="Millares 5 108 2" xfId="3647"/>
    <cellStyle name="Millares 5 109" xfId="2525"/>
    <cellStyle name="Millares 5 109 2" xfId="3648"/>
    <cellStyle name="Millares 5 11" xfId="2526"/>
    <cellStyle name="Millares 5 11 2" xfId="3649"/>
    <cellStyle name="Millares 5 110" xfId="2527"/>
    <cellStyle name="Millares 5 110 2" xfId="3650"/>
    <cellStyle name="Millares 5 111" xfId="2528"/>
    <cellStyle name="Millares 5 111 2" xfId="3651"/>
    <cellStyle name="Millares 5 112" xfId="2529"/>
    <cellStyle name="Millares 5 112 2" xfId="3652"/>
    <cellStyle name="Millares 5 113" xfId="2530"/>
    <cellStyle name="Millares 5 113 2" xfId="3653"/>
    <cellStyle name="Millares 5 114" xfId="2531"/>
    <cellStyle name="Millares 5 114 2" xfId="3654"/>
    <cellStyle name="Millares 5 115" xfId="2532"/>
    <cellStyle name="Millares 5 115 2" xfId="3655"/>
    <cellStyle name="Millares 5 116" xfId="2533"/>
    <cellStyle name="Millares 5 116 2" xfId="3656"/>
    <cellStyle name="Millares 5 117" xfId="2534"/>
    <cellStyle name="Millares 5 117 2" xfId="3657"/>
    <cellStyle name="Millares 5 118" xfId="2535"/>
    <cellStyle name="Millares 5 118 2" xfId="3658"/>
    <cellStyle name="Millares 5 119" xfId="2536"/>
    <cellStyle name="Millares 5 119 2" xfId="3659"/>
    <cellStyle name="Millares 5 12" xfId="2537"/>
    <cellStyle name="Millares 5 12 2" xfId="3660"/>
    <cellStyle name="Millares 5 120" xfId="2538"/>
    <cellStyle name="Millares 5 120 2" xfId="3661"/>
    <cellStyle name="Millares 5 121" xfId="2539"/>
    <cellStyle name="Millares 5 121 2" xfId="3662"/>
    <cellStyle name="Millares 5 122" xfId="2540"/>
    <cellStyle name="Millares 5 122 2" xfId="3663"/>
    <cellStyle name="Millares 5 123" xfId="2541"/>
    <cellStyle name="Millares 5 123 2" xfId="3664"/>
    <cellStyle name="Millares 5 124" xfId="2542"/>
    <cellStyle name="Millares 5 124 2" xfId="3665"/>
    <cellStyle name="Millares 5 125" xfId="2543"/>
    <cellStyle name="Millares 5 125 2" xfId="3666"/>
    <cellStyle name="Millares 5 126" xfId="2544"/>
    <cellStyle name="Millares 5 126 2" xfId="3667"/>
    <cellStyle name="Millares 5 127" xfId="2545"/>
    <cellStyle name="Millares 5 127 2" xfId="3668"/>
    <cellStyle name="Millares 5 128" xfId="2546"/>
    <cellStyle name="Millares 5 128 2" xfId="3669"/>
    <cellStyle name="Millares 5 129" xfId="2547"/>
    <cellStyle name="Millares 5 129 2" xfId="3670"/>
    <cellStyle name="Millares 5 13" xfId="2548"/>
    <cellStyle name="Millares 5 13 2" xfId="3671"/>
    <cellStyle name="Millares 5 130" xfId="2549"/>
    <cellStyle name="Millares 5 130 2" xfId="3672"/>
    <cellStyle name="Millares 5 131" xfId="2550"/>
    <cellStyle name="Millares 5 131 2" xfId="3673"/>
    <cellStyle name="Millares 5 132" xfId="2551"/>
    <cellStyle name="Millares 5 132 2" xfId="3674"/>
    <cellStyle name="Millares 5 133" xfId="2552"/>
    <cellStyle name="Millares 5 133 2" xfId="3675"/>
    <cellStyle name="Millares 5 134" xfId="2553"/>
    <cellStyle name="Millares 5 134 2" xfId="3676"/>
    <cellStyle name="Millares 5 135" xfId="2554"/>
    <cellStyle name="Millares 5 135 2" xfId="3677"/>
    <cellStyle name="Millares 5 136" xfId="2555"/>
    <cellStyle name="Millares 5 136 2" xfId="3678"/>
    <cellStyle name="Millares 5 137" xfId="2556"/>
    <cellStyle name="Millares 5 137 2" xfId="3679"/>
    <cellStyle name="Millares 5 138" xfId="2557"/>
    <cellStyle name="Millares 5 138 2" xfId="3680"/>
    <cellStyle name="Millares 5 139" xfId="2558"/>
    <cellStyle name="Millares 5 139 2" xfId="3681"/>
    <cellStyle name="Millares 5 14" xfId="2559"/>
    <cellStyle name="Millares 5 14 2" xfId="3682"/>
    <cellStyle name="Millares 5 140" xfId="2560"/>
    <cellStyle name="Millares 5 140 2" xfId="3683"/>
    <cellStyle name="Millares 5 141" xfId="2561"/>
    <cellStyle name="Millares 5 141 2" xfId="3684"/>
    <cellStyle name="Millares 5 142" xfId="2562"/>
    <cellStyle name="Millares 5 142 2" xfId="3685"/>
    <cellStyle name="Millares 5 143" xfId="2563"/>
    <cellStyle name="Millares 5 143 2" xfId="3686"/>
    <cellStyle name="Millares 5 144" xfId="2564"/>
    <cellStyle name="Millares 5 144 2" xfId="3687"/>
    <cellStyle name="Millares 5 145" xfId="2565"/>
    <cellStyle name="Millares 5 145 2" xfId="3688"/>
    <cellStyle name="Millares 5 146" xfId="2566"/>
    <cellStyle name="Millares 5 146 2" xfId="3689"/>
    <cellStyle name="Millares 5 147" xfId="2567"/>
    <cellStyle name="Millares 5 147 2" xfId="3690"/>
    <cellStyle name="Millares 5 148" xfId="2568"/>
    <cellStyle name="Millares 5 148 2" xfId="3691"/>
    <cellStyle name="Millares 5 149" xfId="2569"/>
    <cellStyle name="Millares 5 149 2" xfId="3692"/>
    <cellStyle name="Millares 5 15" xfId="2570"/>
    <cellStyle name="Millares 5 15 2" xfId="3693"/>
    <cellStyle name="Millares 5 150" xfId="2571"/>
    <cellStyle name="Millares 5 150 2" xfId="3694"/>
    <cellStyle name="Millares 5 151" xfId="2572"/>
    <cellStyle name="Millares 5 151 2" xfId="3695"/>
    <cellStyle name="Millares 5 152" xfId="2573"/>
    <cellStyle name="Millares 5 152 2" xfId="3696"/>
    <cellStyle name="Millares 5 153" xfId="2574"/>
    <cellStyle name="Millares 5 153 2" xfId="3697"/>
    <cellStyle name="Millares 5 154" xfId="2575"/>
    <cellStyle name="Millares 5 154 2" xfId="3698"/>
    <cellStyle name="Millares 5 155" xfId="2576"/>
    <cellStyle name="Millares 5 155 2" xfId="3699"/>
    <cellStyle name="Millares 5 156" xfId="2577"/>
    <cellStyle name="Millares 5 156 2" xfId="3700"/>
    <cellStyle name="Millares 5 157" xfId="2578"/>
    <cellStyle name="Millares 5 157 2" xfId="3701"/>
    <cellStyle name="Millares 5 158" xfId="2579"/>
    <cellStyle name="Millares 5 158 2" xfId="3702"/>
    <cellStyle name="Millares 5 159" xfId="2580"/>
    <cellStyle name="Millares 5 159 2" xfId="3703"/>
    <cellStyle name="Millares 5 16" xfId="2581"/>
    <cellStyle name="Millares 5 16 2" xfId="3704"/>
    <cellStyle name="Millares 5 160" xfId="2582"/>
    <cellStyle name="Millares 5 160 2" xfId="3705"/>
    <cellStyle name="Millares 5 161" xfId="2583"/>
    <cellStyle name="Millares 5 161 2" xfId="3706"/>
    <cellStyle name="Millares 5 162" xfId="2584"/>
    <cellStyle name="Millares 5 162 2" xfId="3707"/>
    <cellStyle name="Millares 5 163" xfId="2585"/>
    <cellStyle name="Millares 5 163 2" xfId="3708"/>
    <cellStyle name="Millares 5 164" xfId="2514"/>
    <cellStyle name="Millares 5 165" xfId="3497"/>
    <cellStyle name="Millares 5 166" xfId="5431"/>
    <cellStyle name="Millares 5 17" xfId="2586"/>
    <cellStyle name="Millares 5 17 2" xfId="3709"/>
    <cellStyle name="Millares 5 18" xfId="2587"/>
    <cellStyle name="Millares 5 18 2" xfId="3710"/>
    <cellStyle name="Millares 5 19" xfId="2588"/>
    <cellStyle name="Millares 5 19 2" xfId="3711"/>
    <cellStyle name="Millares 5 2" xfId="120"/>
    <cellStyle name="Millares 5 2 10" xfId="2590"/>
    <cellStyle name="Millares 5 2 10 2" xfId="3712"/>
    <cellStyle name="Millares 5 2 100" xfId="2591"/>
    <cellStyle name="Millares 5 2 100 2" xfId="3713"/>
    <cellStyle name="Millares 5 2 101" xfId="2592"/>
    <cellStyle name="Millares 5 2 101 2" xfId="3714"/>
    <cellStyle name="Millares 5 2 102" xfId="2593"/>
    <cellStyle name="Millares 5 2 102 2" xfId="3715"/>
    <cellStyle name="Millares 5 2 103" xfId="2594"/>
    <cellStyle name="Millares 5 2 103 2" xfId="3716"/>
    <cellStyle name="Millares 5 2 104" xfId="2595"/>
    <cellStyle name="Millares 5 2 104 2" xfId="3717"/>
    <cellStyle name="Millares 5 2 105" xfId="2596"/>
    <cellStyle name="Millares 5 2 105 2" xfId="3718"/>
    <cellStyle name="Millares 5 2 106" xfId="2597"/>
    <cellStyle name="Millares 5 2 106 2" xfId="3719"/>
    <cellStyle name="Millares 5 2 107" xfId="2598"/>
    <cellStyle name="Millares 5 2 107 2" xfId="3720"/>
    <cellStyle name="Millares 5 2 108" xfId="2599"/>
    <cellStyle name="Millares 5 2 108 2" xfId="3721"/>
    <cellStyle name="Millares 5 2 109" xfId="2600"/>
    <cellStyle name="Millares 5 2 109 2" xfId="3722"/>
    <cellStyle name="Millares 5 2 11" xfId="2601"/>
    <cellStyle name="Millares 5 2 11 2" xfId="3723"/>
    <cellStyle name="Millares 5 2 110" xfId="2602"/>
    <cellStyle name="Millares 5 2 110 2" xfId="3724"/>
    <cellStyle name="Millares 5 2 111" xfId="2603"/>
    <cellStyle name="Millares 5 2 111 2" xfId="3725"/>
    <cellStyle name="Millares 5 2 112" xfId="2604"/>
    <cellStyle name="Millares 5 2 112 2" xfId="3726"/>
    <cellStyle name="Millares 5 2 113" xfId="2605"/>
    <cellStyle name="Millares 5 2 113 2" xfId="3727"/>
    <cellStyle name="Millares 5 2 114" xfId="2606"/>
    <cellStyle name="Millares 5 2 114 2" xfId="3728"/>
    <cellStyle name="Millares 5 2 115" xfId="2607"/>
    <cellStyle name="Millares 5 2 115 2" xfId="3729"/>
    <cellStyle name="Millares 5 2 116" xfId="2608"/>
    <cellStyle name="Millares 5 2 116 2" xfId="3730"/>
    <cellStyle name="Millares 5 2 117" xfId="2609"/>
    <cellStyle name="Millares 5 2 117 2" xfId="3731"/>
    <cellStyle name="Millares 5 2 118" xfId="2610"/>
    <cellStyle name="Millares 5 2 118 2" xfId="3732"/>
    <cellStyle name="Millares 5 2 119" xfId="2611"/>
    <cellStyle name="Millares 5 2 119 2" xfId="3733"/>
    <cellStyle name="Millares 5 2 12" xfId="2612"/>
    <cellStyle name="Millares 5 2 12 2" xfId="3734"/>
    <cellStyle name="Millares 5 2 120" xfId="2613"/>
    <cellStyle name="Millares 5 2 120 2" xfId="3735"/>
    <cellStyle name="Millares 5 2 121" xfId="2614"/>
    <cellStyle name="Millares 5 2 121 2" xfId="3736"/>
    <cellStyle name="Millares 5 2 122" xfId="2615"/>
    <cellStyle name="Millares 5 2 122 2" xfId="3737"/>
    <cellStyle name="Millares 5 2 123" xfId="2616"/>
    <cellStyle name="Millares 5 2 123 2" xfId="3738"/>
    <cellStyle name="Millares 5 2 124" xfId="2617"/>
    <cellStyle name="Millares 5 2 124 2" xfId="3739"/>
    <cellStyle name="Millares 5 2 125" xfId="2618"/>
    <cellStyle name="Millares 5 2 125 2" xfId="3740"/>
    <cellStyle name="Millares 5 2 126" xfId="2619"/>
    <cellStyle name="Millares 5 2 126 2" xfId="3741"/>
    <cellStyle name="Millares 5 2 127" xfId="2620"/>
    <cellStyle name="Millares 5 2 127 2" xfId="3742"/>
    <cellStyle name="Millares 5 2 128" xfId="2621"/>
    <cellStyle name="Millares 5 2 128 2" xfId="3743"/>
    <cellStyle name="Millares 5 2 129" xfId="2622"/>
    <cellStyle name="Millares 5 2 129 2" xfId="3744"/>
    <cellStyle name="Millares 5 2 13" xfId="2623"/>
    <cellStyle name="Millares 5 2 13 2" xfId="3745"/>
    <cellStyle name="Millares 5 2 130" xfId="2624"/>
    <cellStyle name="Millares 5 2 130 2" xfId="3746"/>
    <cellStyle name="Millares 5 2 131" xfId="2625"/>
    <cellStyle name="Millares 5 2 131 2" xfId="3747"/>
    <cellStyle name="Millares 5 2 132" xfId="2626"/>
    <cellStyle name="Millares 5 2 132 2" xfId="3748"/>
    <cellStyle name="Millares 5 2 133" xfId="2627"/>
    <cellStyle name="Millares 5 2 133 2" xfId="3749"/>
    <cellStyle name="Millares 5 2 134" xfId="2628"/>
    <cellStyle name="Millares 5 2 134 2" xfId="3750"/>
    <cellStyle name="Millares 5 2 135" xfId="2629"/>
    <cellStyle name="Millares 5 2 135 2" xfId="3751"/>
    <cellStyle name="Millares 5 2 136" xfId="2630"/>
    <cellStyle name="Millares 5 2 136 2" xfId="3752"/>
    <cellStyle name="Millares 5 2 137" xfId="2631"/>
    <cellStyle name="Millares 5 2 137 2" xfId="3753"/>
    <cellStyle name="Millares 5 2 138" xfId="2632"/>
    <cellStyle name="Millares 5 2 138 2" xfId="3754"/>
    <cellStyle name="Millares 5 2 139" xfId="2633"/>
    <cellStyle name="Millares 5 2 139 2" xfId="3755"/>
    <cellStyle name="Millares 5 2 14" xfId="2634"/>
    <cellStyle name="Millares 5 2 14 2" xfId="3756"/>
    <cellStyle name="Millares 5 2 140" xfId="2635"/>
    <cellStyle name="Millares 5 2 140 2" xfId="3757"/>
    <cellStyle name="Millares 5 2 141" xfId="2636"/>
    <cellStyle name="Millares 5 2 141 2" xfId="3758"/>
    <cellStyle name="Millares 5 2 142" xfId="2637"/>
    <cellStyle name="Millares 5 2 142 2" xfId="3759"/>
    <cellStyle name="Millares 5 2 143" xfId="2638"/>
    <cellStyle name="Millares 5 2 143 2" xfId="3760"/>
    <cellStyle name="Millares 5 2 144" xfId="2639"/>
    <cellStyle name="Millares 5 2 144 2" xfId="3761"/>
    <cellStyle name="Millares 5 2 145" xfId="2640"/>
    <cellStyle name="Millares 5 2 145 2" xfId="3762"/>
    <cellStyle name="Millares 5 2 146" xfId="2641"/>
    <cellStyle name="Millares 5 2 146 2" xfId="3763"/>
    <cellStyle name="Millares 5 2 147" xfId="2642"/>
    <cellStyle name="Millares 5 2 147 2" xfId="3764"/>
    <cellStyle name="Millares 5 2 148" xfId="2643"/>
    <cellStyle name="Millares 5 2 148 2" xfId="3765"/>
    <cellStyle name="Millares 5 2 149" xfId="2644"/>
    <cellStyle name="Millares 5 2 149 2" xfId="3766"/>
    <cellStyle name="Millares 5 2 15" xfId="2645"/>
    <cellStyle name="Millares 5 2 15 2" xfId="3767"/>
    <cellStyle name="Millares 5 2 150" xfId="2589"/>
    <cellStyle name="Millares 5 2 151" xfId="3500"/>
    <cellStyle name="Millares 5 2 16" xfId="2646"/>
    <cellStyle name="Millares 5 2 16 2" xfId="3768"/>
    <cellStyle name="Millares 5 2 17" xfId="2647"/>
    <cellStyle name="Millares 5 2 17 2" xfId="3769"/>
    <cellStyle name="Millares 5 2 18" xfId="2648"/>
    <cellStyle name="Millares 5 2 18 2" xfId="3770"/>
    <cellStyle name="Millares 5 2 19" xfId="2649"/>
    <cellStyle name="Millares 5 2 19 2" xfId="3771"/>
    <cellStyle name="Millares 5 2 2" xfId="654"/>
    <cellStyle name="Millares 5 2 2 10" xfId="2651"/>
    <cellStyle name="Millares 5 2 2 10 2" xfId="3773"/>
    <cellStyle name="Millares 5 2 2 100" xfId="2652"/>
    <cellStyle name="Millares 5 2 2 100 2" xfId="3774"/>
    <cellStyle name="Millares 5 2 2 101" xfId="2653"/>
    <cellStyle name="Millares 5 2 2 101 2" xfId="3775"/>
    <cellStyle name="Millares 5 2 2 102" xfId="2654"/>
    <cellStyle name="Millares 5 2 2 102 2" xfId="3776"/>
    <cellStyle name="Millares 5 2 2 103" xfId="2655"/>
    <cellStyle name="Millares 5 2 2 103 2" xfId="3777"/>
    <cellStyle name="Millares 5 2 2 104" xfId="2656"/>
    <cellStyle name="Millares 5 2 2 104 2" xfId="3778"/>
    <cellStyle name="Millares 5 2 2 105" xfId="2657"/>
    <cellStyle name="Millares 5 2 2 105 2" xfId="3779"/>
    <cellStyle name="Millares 5 2 2 106" xfId="2658"/>
    <cellStyle name="Millares 5 2 2 106 2" xfId="3780"/>
    <cellStyle name="Millares 5 2 2 107" xfId="2659"/>
    <cellStyle name="Millares 5 2 2 107 2" xfId="3781"/>
    <cellStyle name="Millares 5 2 2 108" xfId="2660"/>
    <cellStyle name="Millares 5 2 2 108 2" xfId="3782"/>
    <cellStyle name="Millares 5 2 2 109" xfId="2661"/>
    <cellStyle name="Millares 5 2 2 109 2" xfId="3783"/>
    <cellStyle name="Millares 5 2 2 11" xfId="2662"/>
    <cellStyle name="Millares 5 2 2 11 2" xfId="3784"/>
    <cellStyle name="Millares 5 2 2 110" xfId="2663"/>
    <cellStyle name="Millares 5 2 2 110 2" xfId="3785"/>
    <cellStyle name="Millares 5 2 2 111" xfId="2664"/>
    <cellStyle name="Millares 5 2 2 111 2" xfId="3786"/>
    <cellStyle name="Millares 5 2 2 112" xfId="2665"/>
    <cellStyle name="Millares 5 2 2 112 2" xfId="3787"/>
    <cellStyle name="Millares 5 2 2 113" xfId="2666"/>
    <cellStyle name="Millares 5 2 2 113 2" xfId="3788"/>
    <cellStyle name="Millares 5 2 2 114" xfId="2667"/>
    <cellStyle name="Millares 5 2 2 114 2" xfId="3789"/>
    <cellStyle name="Millares 5 2 2 115" xfId="2668"/>
    <cellStyle name="Millares 5 2 2 115 2" xfId="3790"/>
    <cellStyle name="Millares 5 2 2 116" xfId="2669"/>
    <cellStyle name="Millares 5 2 2 116 2" xfId="3791"/>
    <cellStyle name="Millares 5 2 2 117" xfId="2670"/>
    <cellStyle name="Millares 5 2 2 117 2" xfId="3792"/>
    <cellStyle name="Millares 5 2 2 118" xfId="2671"/>
    <cellStyle name="Millares 5 2 2 118 2" xfId="3793"/>
    <cellStyle name="Millares 5 2 2 119" xfId="2672"/>
    <cellStyle name="Millares 5 2 2 119 2" xfId="3794"/>
    <cellStyle name="Millares 5 2 2 12" xfId="2673"/>
    <cellStyle name="Millares 5 2 2 12 2" xfId="3795"/>
    <cellStyle name="Millares 5 2 2 120" xfId="2674"/>
    <cellStyle name="Millares 5 2 2 120 2" xfId="3796"/>
    <cellStyle name="Millares 5 2 2 121" xfId="2675"/>
    <cellStyle name="Millares 5 2 2 121 2" xfId="3797"/>
    <cellStyle name="Millares 5 2 2 122" xfId="2676"/>
    <cellStyle name="Millares 5 2 2 122 2" xfId="3798"/>
    <cellStyle name="Millares 5 2 2 123" xfId="2677"/>
    <cellStyle name="Millares 5 2 2 123 2" xfId="3799"/>
    <cellStyle name="Millares 5 2 2 124" xfId="2678"/>
    <cellStyle name="Millares 5 2 2 124 2" xfId="3800"/>
    <cellStyle name="Millares 5 2 2 125" xfId="2679"/>
    <cellStyle name="Millares 5 2 2 125 2" xfId="3801"/>
    <cellStyle name="Millares 5 2 2 126" xfId="2680"/>
    <cellStyle name="Millares 5 2 2 126 2" xfId="3802"/>
    <cellStyle name="Millares 5 2 2 127" xfId="2681"/>
    <cellStyle name="Millares 5 2 2 127 2" xfId="3803"/>
    <cellStyle name="Millares 5 2 2 128" xfId="2682"/>
    <cellStyle name="Millares 5 2 2 128 2" xfId="3804"/>
    <cellStyle name="Millares 5 2 2 129" xfId="2683"/>
    <cellStyle name="Millares 5 2 2 129 2" xfId="3805"/>
    <cellStyle name="Millares 5 2 2 13" xfId="2684"/>
    <cellStyle name="Millares 5 2 2 13 2" xfId="3806"/>
    <cellStyle name="Millares 5 2 2 130" xfId="2685"/>
    <cellStyle name="Millares 5 2 2 130 2" xfId="3807"/>
    <cellStyle name="Millares 5 2 2 131" xfId="2686"/>
    <cellStyle name="Millares 5 2 2 131 2" xfId="3808"/>
    <cellStyle name="Millares 5 2 2 132" xfId="2687"/>
    <cellStyle name="Millares 5 2 2 132 2" xfId="3809"/>
    <cellStyle name="Millares 5 2 2 133" xfId="2688"/>
    <cellStyle name="Millares 5 2 2 133 2" xfId="3810"/>
    <cellStyle name="Millares 5 2 2 134" xfId="2689"/>
    <cellStyle name="Millares 5 2 2 134 2" xfId="3811"/>
    <cellStyle name="Millares 5 2 2 135" xfId="2690"/>
    <cellStyle name="Millares 5 2 2 135 2" xfId="3812"/>
    <cellStyle name="Millares 5 2 2 136" xfId="2691"/>
    <cellStyle name="Millares 5 2 2 136 2" xfId="3813"/>
    <cellStyle name="Millares 5 2 2 137" xfId="2692"/>
    <cellStyle name="Millares 5 2 2 137 2" xfId="3814"/>
    <cellStyle name="Millares 5 2 2 138" xfId="2693"/>
    <cellStyle name="Millares 5 2 2 138 2" xfId="3815"/>
    <cellStyle name="Millares 5 2 2 139" xfId="2694"/>
    <cellStyle name="Millares 5 2 2 139 2" xfId="3816"/>
    <cellStyle name="Millares 5 2 2 14" xfId="2695"/>
    <cellStyle name="Millares 5 2 2 14 2" xfId="3817"/>
    <cellStyle name="Millares 5 2 2 140" xfId="2696"/>
    <cellStyle name="Millares 5 2 2 140 2" xfId="3818"/>
    <cellStyle name="Millares 5 2 2 141" xfId="2697"/>
    <cellStyle name="Millares 5 2 2 141 2" xfId="3819"/>
    <cellStyle name="Millares 5 2 2 142" xfId="2698"/>
    <cellStyle name="Millares 5 2 2 142 2" xfId="3820"/>
    <cellStyle name="Millares 5 2 2 143" xfId="2699"/>
    <cellStyle name="Millares 5 2 2 143 2" xfId="3821"/>
    <cellStyle name="Millares 5 2 2 144" xfId="2700"/>
    <cellStyle name="Millares 5 2 2 144 2" xfId="3822"/>
    <cellStyle name="Millares 5 2 2 145" xfId="2701"/>
    <cellStyle name="Millares 5 2 2 145 2" xfId="3823"/>
    <cellStyle name="Millares 5 2 2 146" xfId="2702"/>
    <cellStyle name="Millares 5 2 2 146 2" xfId="3824"/>
    <cellStyle name="Millares 5 2 2 147" xfId="2703"/>
    <cellStyle name="Millares 5 2 2 147 2" xfId="3825"/>
    <cellStyle name="Millares 5 2 2 148" xfId="2704"/>
    <cellStyle name="Millares 5 2 2 148 2" xfId="3826"/>
    <cellStyle name="Millares 5 2 2 149" xfId="3772"/>
    <cellStyle name="Millares 5 2 2 15" xfId="2705"/>
    <cellStyle name="Millares 5 2 2 15 2" xfId="3827"/>
    <cellStyle name="Millares 5 2 2 150" xfId="4866"/>
    <cellStyle name="Millares 5 2 2 151" xfId="2650"/>
    <cellStyle name="Millares 5 2 2 16" xfId="2706"/>
    <cellStyle name="Millares 5 2 2 16 2" xfId="3828"/>
    <cellStyle name="Millares 5 2 2 17" xfId="2707"/>
    <cellStyle name="Millares 5 2 2 17 2" xfId="3829"/>
    <cellStyle name="Millares 5 2 2 18" xfId="2708"/>
    <cellStyle name="Millares 5 2 2 18 2" xfId="3830"/>
    <cellStyle name="Millares 5 2 2 19" xfId="2709"/>
    <cellStyle name="Millares 5 2 2 19 2" xfId="3831"/>
    <cellStyle name="Millares 5 2 2 2" xfId="2710"/>
    <cellStyle name="Millares 5 2 2 2 2" xfId="3832"/>
    <cellStyle name="Millares 5 2 2 20" xfId="2711"/>
    <cellStyle name="Millares 5 2 2 20 2" xfId="3833"/>
    <cellStyle name="Millares 5 2 2 21" xfId="2712"/>
    <cellStyle name="Millares 5 2 2 21 2" xfId="3834"/>
    <cellStyle name="Millares 5 2 2 22" xfId="2713"/>
    <cellStyle name="Millares 5 2 2 22 2" xfId="3835"/>
    <cellStyle name="Millares 5 2 2 23" xfId="2714"/>
    <cellStyle name="Millares 5 2 2 23 2" xfId="3836"/>
    <cellStyle name="Millares 5 2 2 24" xfId="2715"/>
    <cellStyle name="Millares 5 2 2 24 2" xfId="3837"/>
    <cellStyle name="Millares 5 2 2 25" xfId="2716"/>
    <cellStyle name="Millares 5 2 2 25 2" xfId="3838"/>
    <cellStyle name="Millares 5 2 2 26" xfId="2717"/>
    <cellStyle name="Millares 5 2 2 26 2" xfId="3839"/>
    <cellStyle name="Millares 5 2 2 27" xfId="2718"/>
    <cellStyle name="Millares 5 2 2 27 2" xfId="3840"/>
    <cellStyle name="Millares 5 2 2 28" xfId="2719"/>
    <cellStyle name="Millares 5 2 2 28 2" xfId="3841"/>
    <cellStyle name="Millares 5 2 2 29" xfId="2720"/>
    <cellStyle name="Millares 5 2 2 29 2" xfId="3842"/>
    <cellStyle name="Millares 5 2 2 3" xfId="2721"/>
    <cellStyle name="Millares 5 2 2 3 2" xfId="3843"/>
    <cellStyle name="Millares 5 2 2 30" xfId="2722"/>
    <cellStyle name="Millares 5 2 2 30 2" xfId="3844"/>
    <cellStyle name="Millares 5 2 2 31" xfId="2723"/>
    <cellStyle name="Millares 5 2 2 31 2" xfId="3845"/>
    <cellStyle name="Millares 5 2 2 32" xfId="2724"/>
    <cellStyle name="Millares 5 2 2 32 2" xfId="3846"/>
    <cellStyle name="Millares 5 2 2 33" xfId="2725"/>
    <cellStyle name="Millares 5 2 2 33 2" xfId="3847"/>
    <cellStyle name="Millares 5 2 2 34" xfId="2726"/>
    <cellStyle name="Millares 5 2 2 34 2" xfId="3848"/>
    <cellStyle name="Millares 5 2 2 35" xfId="2727"/>
    <cellStyle name="Millares 5 2 2 35 2" xfId="3849"/>
    <cellStyle name="Millares 5 2 2 36" xfId="2728"/>
    <cellStyle name="Millares 5 2 2 36 2" xfId="3850"/>
    <cellStyle name="Millares 5 2 2 37" xfId="2729"/>
    <cellStyle name="Millares 5 2 2 37 2" xfId="3851"/>
    <cellStyle name="Millares 5 2 2 38" xfId="2730"/>
    <cellStyle name="Millares 5 2 2 38 2" xfId="3852"/>
    <cellStyle name="Millares 5 2 2 39" xfId="2731"/>
    <cellStyle name="Millares 5 2 2 39 2" xfId="3853"/>
    <cellStyle name="Millares 5 2 2 4" xfId="2732"/>
    <cellStyle name="Millares 5 2 2 4 2" xfId="3854"/>
    <cellStyle name="Millares 5 2 2 40" xfId="2733"/>
    <cellStyle name="Millares 5 2 2 40 2" xfId="3855"/>
    <cellStyle name="Millares 5 2 2 41" xfId="2734"/>
    <cellStyle name="Millares 5 2 2 41 2" xfId="3856"/>
    <cellStyle name="Millares 5 2 2 42" xfId="2735"/>
    <cellStyle name="Millares 5 2 2 42 2" xfId="3857"/>
    <cellStyle name="Millares 5 2 2 43" xfId="2736"/>
    <cellStyle name="Millares 5 2 2 43 2" xfId="3858"/>
    <cellStyle name="Millares 5 2 2 44" xfId="2737"/>
    <cellStyle name="Millares 5 2 2 44 2" xfId="3859"/>
    <cellStyle name="Millares 5 2 2 45" xfId="2738"/>
    <cellStyle name="Millares 5 2 2 45 2" xfId="3860"/>
    <cellStyle name="Millares 5 2 2 46" xfId="2739"/>
    <cellStyle name="Millares 5 2 2 46 2" xfId="3861"/>
    <cellStyle name="Millares 5 2 2 47" xfId="2740"/>
    <cellStyle name="Millares 5 2 2 47 2" xfId="3862"/>
    <cellStyle name="Millares 5 2 2 48" xfId="2741"/>
    <cellStyle name="Millares 5 2 2 48 2" xfId="3863"/>
    <cellStyle name="Millares 5 2 2 49" xfId="2742"/>
    <cellStyle name="Millares 5 2 2 49 2" xfId="3864"/>
    <cellStyle name="Millares 5 2 2 5" xfId="2743"/>
    <cellStyle name="Millares 5 2 2 5 2" xfId="3865"/>
    <cellStyle name="Millares 5 2 2 50" xfId="2744"/>
    <cellStyle name="Millares 5 2 2 50 2" xfId="3866"/>
    <cellStyle name="Millares 5 2 2 51" xfId="2745"/>
    <cellStyle name="Millares 5 2 2 51 2" xfId="3867"/>
    <cellStyle name="Millares 5 2 2 52" xfId="2746"/>
    <cellStyle name="Millares 5 2 2 52 2" xfId="3868"/>
    <cellStyle name="Millares 5 2 2 53" xfId="2747"/>
    <cellStyle name="Millares 5 2 2 53 2" xfId="3869"/>
    <cellStyle name="Millares 5 2 2 54" xfId="2748"/>
    <cellStyle name="Millares 5 2 2 54 2" xfId="3870"/>
    <cellStyle name="Millares 5 2 2 55" xfId="2749"/>
    <cellStyle name="Millares 5 2 2 55 2" xfId="3871"/>
    <cellStyle name="Millares 5 2 2 56" xfId="2750"/>
    <cellStyle name="Millares 5 2 2 56 2" xfId="3872"/>
    <cellStyle name="Millares 5 2 2 57" xfId="2751"/>
    <cellStyle name="Millares 5 2 2 57 2" xfId="3873"/>
    <cellStyle name="Millares 5 2 2 58" xfId="2752"/>
    <cellStyle name="Millares 5 2 2 58 2" xfId="3874"/>
    <cellStyle name="Millares 5 2 2 59" xfId="2753"/>
    <cellStyle name="Millares 5 2 2 59 2" xfId="3875"/>
    <cellStyle name="Millares 5 2 2 6" xfId="2754"/>
    <cellStyle name="Millares 5 2 2 6 2" xfId="3876"/>
    <cellStyle name="Millares 5 2 2 60" xfId="2755"/>
    <cellStyle name="Millares 5 2 2 60 2" xfId="3877"/>
    <cellStyle name="Millares 5 2 2 61" xfId="2756"/>
    <cellStyle name="Millares 5 2 2 61 2" xfId="3878"/>
    <cellStyle name="Millares 5 2 2 62" xfId="2757"/>
    <cellStyle name="Millares 5 2 2 62 2" xfId="3879"/>
    <cellStyle name="Millares 5 2 2 63" xfId="2758"/>
    <cellStyle name="Millares 5 2 2 63 2" xfId="3880"/>
    <cellStyle name="Millares 5 2 2 64" xfId="2759"/>
    <cellStyle name="Millares 5 2 2 64 2" xfId="3881"/>
    <cellStyle name="Millares 5 2 2 65" xfId="2760"/>
    <cellStyle name="Millares 5 2 2 65 2" xfId="3882"/>
    <cellStyle name="Millares 5 2 2 66" xfId="2761"/>
    <cellStyle name="Millares 5 2 2 66 2" xfId="3883"/>
    <cellStyle name="Millares 5 2 2 67" xfId="2762"/>
    <cellStyle name="Millares 5 2 2 67 2" xfId="3884"/>
    <cellStyle name="Millares 5 2 2 68" xfId="2763"/>
    <cellStyle name="Millares 5 2 2 68 2" xfId="3885"/>
    <cellStyle name="Millares 5 2 2 69" xfId="2764"/>
    <cellStyle name="Millares 5 2 2 69 2" xfId="3886"/>
    <cellStyle name="Millares 5 2 2 7" xfId="2765"/>
    <cellStyle name="Millares 5 2 2 7 2" xfId="3887"/>
    <cellStyle name="Millares 5 2 2 70" xfId="2766"/>
    <cellStyle name="Millares 5 2 2 70 2" xfId="3888"/>
    <cellStyle name="Millares 5 2 2 71" xfId="2767"/>
    <cellStyle name="Millares 5 2 2 71 2" xfId="3889"/>
    <cellStyle name="Millares 5 2 2 72" xfId="2768"/>
    <cellStyle name="Millares 5 2 2 72 2" xfId="3890"/>
    <cellStyle name="Millares 5 2 2 73" xfId="2769"/>
    <cellStyle name="Millares 5 2 2 73 2" xfId="3891"/>
    <cellStyle name="Millares 5 2 2 74" xfId="2770"/>
    <cellStyle name="Millares 5 2 2 74 2" xfId="3892"/>
    <cellStyle name="Millares 5 2 2 75" xfId="2771"/>
    <cellStyle name="Millares 5 2 2 75 2" xfId="3893"/>
    <cellStyle name="Millares 5 2 2 76" xfId="2772"/>
    <cellStyle name="Millares 5 2 2 76 2" xfId="3894"/>
    <cellStyle name="Millares 5 2 2 77" xfId="2773"/>
    <cellStyle name="Millares 5 2 2 77 2" xfId="3895"/>
    <cellStyle name="Millares 5 2 2 78" xfId="2774"/>
    <cellStyle name="Millares 5 2 2 78 2" xfId="3896"/>
    <cellStyle name="Millares 5 2 2 79" xfId="2775"/>
    <cellStyle name="Millares 5 2 2 79 2" xfId="3897"/>
    <cellStyle name="Millares 5 2 2 8" xfId="2776"/>
    <cellStyle name="Millares 5 2 2 8 2" xfId="3898"/>
    <cellStyle name="Millares 5 2 2 80" xfId="2777"/>
    <cellStyle name="Millares 5 2 2 80 2" xfId="3899"/>
    <cellStyle name="Millares 5 2 2 81" xfId="2778"/>
    <cellStyle name="Millares 5 2 2 81 2" xfId="3900"/>
    <cellStyle name="Millares 5 2 2 82" xfId="2779"/>
    <cellStyle name="Millares 5 2 2 82 2" xfId="3901"/>
    <cellStyle name="Millares 5 2 2 83" xfId="2780"/>
    <cellStyle name="Millares 5 2 2 83 2" xfId="3902"/>
    <cellStyle name="Millares 5 2 2 84" xfId="2781"/>
    <cellStyle name="Millares 5 2 2 84 2" xfId="3903"/>
    <cellStyle name="Millares 5 2 2 85" xfId="2782"/>
    <cellStyle name="Millares 5 2 2 85 2" xfId="3904"/>
    <cellStyle name="Millares 5 2 2 86" xfId="2783"/>
    <cellStyle name="Millares 5 2 2 86 2" xfId="3905"/>
    <cellStyle name="Millares 5 2 2 87" xfId="2784"/>
    <cellStyle name="Millares 5 2 2 87 2" xfId="3906"/>
    <cellStyle name="Millares 5 2 2 88" xfId="2785"/>
    <cellStyle name="Millares 5 2 2 88 2" xfId="3907"/>
    <cellStyle name="Millares 5 2 2 89" xfId="2786"/>
    <cellStyle name="Millares 5 2 2 89 2" xfId="3908"/>
    <cellStyle name="Millares 5 2 2 9" xfId="2787"/>
    <cellStyle name="Millares 5 2 2 9 2" xfId="3909"/>
    <cellStyle name="Millares 5 2 2 90" xfId="2788"/>
    <cellStyle name="Millares 5 2 2 90 2" xfId="3910"/>
    <cellStyle name="Millares 5 2 2 91" xfId="2789"/>
    <cellStyle name="Millares 5 2 2 91 2" xfId="3911"/>
    <cellStyle name="Millares 5 2 2 92" xfId="2790"/>
    <cellStyle name="Millares 5 2 2 92 2" xfId="3912"/>
    <cellStyle name="Millares 5 2 2 93" xfId="2791"/>
    <cellStyle name="Millares 5 2 2 93 2" xfId="3913"/>
    <cellStyle name="Millares 5 2 2 94" xfId="2792"/>
    <cellStyle name="Millares 5 2 2 94 2" xfId="3914"/>
    <cellStyle name="Millares 5 2 2 95" xfId="2793"/>
    <cellStyle name="Millares 5 2 2 95 2" xfId="3915"/>
    <cellStyle name="Millares 5 2 2 96" xfId="2794"/>
    <cellStyle name="Millares 5 2 2 96 2" xfId="3916"/>
    <cellStyle name="Millares 5 2 2 97" xfId="2795"/>
    <cellStyle name="Millares 5 2 2 97 2" xfId="3917"/>
    <cellStyle name="Millares 5 2 2 98" xfId="2796"/>
    <cellStyle name="Millares 5 2 2 98 2" xfId="3918"/>
    <cellStyle name="Millares 5 2 2 99" xfId="2797"/>
    <cellStyle name="Millares 5 2 2 99 2" xfId="3919"/>
    <cellStyle name="Millares 5 2 20" xfId="2798"/>
    <cellStyle name="Millares 5 2 20 2" xfId="3920"/>
    <cellStyle name="Millares 5 2 21" xfId="2799"/>
    <cellStyle name="Millares 5 2 21 2" xfId="3921"/>
    <cellStyle name="Millares 5 2 22" xfId="2800"/>
    <cellStyle name="Millares 5 2 22 2" xfId="3922"/>
    <cellStyle name="Millares 5 2 23" xfId="2801"/>
    <cellStyle name="Millares 5 2 23 2" xfId="3923"/>
    <cellStyle name="Millares 5 2 24" xfId="2802"/>
    <cellStyle name="Millares 5 2 24 2" xfId="3924"/>
    <cellStyle name="Millares 5 2 25" xfId="2803"/>
    <cellStyle name="Millares 5 2 25 2" xfId="3925"/>
    <cellStyle name="Millares 5 2 26" xfId="2804"/>
    <cellStyle name="Millares 5 2 26 2" xfId="3926"/>
    <cellStyle name="Millares 5 2 27" xfId="2805"/>
    <cellStyle name="Millares 5 2 27 2" xfId="3927"/>
    <cellStyle name="Millares 5 2 28" xfId="2806"/>
    <cellStyle name="Millares 5 2 28 2" xfId="3928"/>
    <cellStyle name="Millares 5 2 29" xfId="2807"/>
    <cellStyle name="Millares 5 2 29 2" xfId="3929"/>
    <cellStyle name="Millares 5 2 3" xfId="2808"/>
    <cellStyle name="Millares 5 2 3 2" xfId="3930"/>
    <cellStyle name="Millares 5 2 30" xfId="2809"/>
    <cellStyle name="Millares 5 2 30 2" xfId="3931"/>
    <cellStyle name="Millares 5 2 31" xfId="2810"/>
    <cellStyle name="Millares 5 2 31 2" xfId="3932"/>
    <cellStyle name="Millares 5 2 32" xfId="2811"/>
    <cellStyle name="Millares 5 2 32 2" xfId="3933"/>
    <cellStyle name="Millares 5 2 33" xfId="2812"/>
    <cellStyle name="Millares 5 2 33 2" xfId="3934"/>
    <cellStyle name="Millares 5 2 34" xfId="2813"/>
    <cellStyle name="Millares 5 2 34 2" xfId="3935"/>
    <cellStyle name="Millares 5 2 35" xfId="2814"/>
    <cellStyle name="Millares 5 2 35 2" xfId="3936"/>
    <cellStyle name="Millares 5 2 36" xfId="2815"/>
    <cellStyle name="Millares 5 2 36 2" xfId="3937"/>
    <cellStyle name="Millares 5 2 37" xfId="2816"/>
    <cellStyle name="Millares 5 2 37 2" xfId="3938"/>
    <cellStyle name="Millares 5 2 38" xfId="2817"/>
    <cellStyle name="Millares 5 2 38 2" xfId="3939"/>
    <cellStyle name="Millares 5 2 39" xfId="2818"/>
    <cellStyle name="Millares 5 2 39 2" xfId="3940"/>
    <cellStyle name="Millares 5 2 4" xfId="2819"/>
    <cellStyle name="Millares 5 2 4 2" xfId="3941"/>
    <cellStyle name="Millares 5 2 40" xfId="2820"/>
    <cellStyle name="Millares 5 2 40 2" xfId="3942"/>
    <cellStyle name="Millares 5 2 41" xfId="2821"/>
    <cellStyle name="Millares 5 2 41 2" xfId="3943"/>
    <cellStyle name="Millares 5 2 42" xfId="2822"/>
    <cellStyle name="Millares 5 2 42 2" xfId="3944"/>
    <cellStyle name="Millares 5 2 43" xfId="2823"/>
    <cellStyle name="Millares 5 2 43 2" xfId="3945"/>
    <cellStyle name="Millares 5 2 44" xfId="2824"/>
    <cellStyle name="Millares 5 2 44 2" xfId="3946"/>
    <cellStyle name="Millares 5 2 45" xfId="2825"/>
    <cellStyle name="Millares 5 2 45 2" xfId="3947"/>
    <cellStyle name="Millares 5 2 46" xfId="2826"/>
    <cellStyle name="Millares 5 2 46 2" xfId="3948"/>
    <cellStyle name="Millares 5 2 47" xfId="2827"/>
    <cellStyle name="Millares 5 2 47 2" xfId="3949"/>
    <cellStyle name="Millares 5 2 48" xfId="2828"/>
    <cellStyle name="Millares 5 2 48 2" xfId="3950"/>
    <cellStyle name="Millares 5 2 49" xfId="2829"/>
    <cellStyle name="Millares 5 2 49 2" xfId="3951"/>
    <cellStyle name="Millares 5 2 5" xfId="2830"/>
    <cellStyle name="Millares 5 2 5 2" xfId="3952"/>
    <cellStyle name="Millares 5 2 50" xfId="2831"/>
    <cellStyle name="Millares 5 2 50 2" xfId="3953"/>
    <cellStyle name="Millares 5 2 51" xfId="2832"/>
    <cellStyle name="Millares 5 2 51 2" xfId="3954"/>
    <cellStyle name="Millares 5 2 52" xfId="2833"/>
    <cellStyle name="Millares 5 2 52 2" xfId="3955"/>
    <cellStyle name="Millares 5 2 53" xfId="2834"/>
    <cellStyle name="Millares 5 2 53 2" xfId="3956"/>
    <cellStyle name="Millares 5 2 54" xfId="2835"/>
    <cellStyle name="Millares 5 2 54 2" xfId="3957"/>
    <cellStyle name="Millares 5 2 55" xfId="2836"/>
    <cellStyle name="Millares 5 2 55 2" xfId="3958"/>
    <cellStyle name="Millares 5 2 56" xfId="2837"/>
    <cellStyle name="Millares 5 2 56 2" xfId="3959"/>
    <cellStyle name="Millares 5 2 57" xfId="2838"/>
    <cellStyle name="Millares 5 2 57 2" xfId="3960"/>
    <cellStyle name="Millares 5 2 58" xfId="2839"/>
    <cellStyle name="Millares 5 2 58 2" xfId="3961"/>
    <cellStyle name="Millares 5 2 59" xfId="2840"/>
    <cellStyle name="Millares 5 2 59 2" xfId="3962"/>
    <cellStyle name="Millares 5 2 6" xfId="2841"/>
    <cellStyle name="Millares 5 2 6 2" xfId="3963"/>
    <cellStyle name="Millares 5 2 60" xfId="2842"/>
    <cellStyle name="Millares 5 2 60 2" xfId="3964"/>
    <cellStyle name="Millares 5 2 61" xfId="2843"/>
    <cellStyle name="Millares 5 2 61 2" xfId="3965"/>
    <cellStyle name="Millares 5 2 62" xfId="2844"/>
    <cellStyle name="Millares 5 2 62 2" xfId="3966"/>
    <cellStyle name="Millares 5 2 63" xfId="2845"/>
    <cellStyle name="Millares 5 2 63 2" xfId="3967"/>
    <cellStyle name="Millares 5 2 64" xfId="2846"/>
    <cellStyle name="Millares 5 2 64 2" xfId="3968"/>
    <cellStyle name="Millares 5 2 65" xfId="2847"/>
    <cellStyle name="Millares 5 2 65 2" xfId="3969"/>
    <cellStyle name="Millares 5 2 66" xfId="2848"/>
    <cellStyle name="Millares 5 2 66 2" xfId="3970"/>
    <cellStyle name="Millares 5 2 67" xfId="2849"/>
    <cellStyle name="Millares 5 2 67 2" xfId="3971"/>
    <cellStyle name="Millares 5 2 68" xfId="2850"/>
    <cellStyle name="Millares 5 2 68 2" xfId="3972"/>
    <cellStyle name="Millares 5 2 69" xfId="2851"/>
    <cellStyle name="Millares 5 2 69 2" xfId="3973"/>
    <cellStyle name="Millares 5 2 7" xfId="2852"/>
    <cellStyle name="Millares 5 2 7 2" xfId="3974"/>
    <cellStyle name="Millares 5 2 70" xfId="2853"/>
    <cellStyle name="Millares 5 2 70 2" xfId="3975"/>
    <cellStyle name="Millares 5 2 71" xfId="2854"/>
    <cellStyle name="Millares 5 2 71 2" xfId="3976"/>
    <cellStyle name="Millares 5 2 72" xfId="2855"/>
    <cellStyle name="Millares 5 2 72 2" xfId="3977"/>
    <cellStyle name="Millares 5 2 73" xfId="2856"/>
    <cellStyle name="Millares 5 2 73 2" xfId="3978"/>
    <cellStyle name="Millares 5 2 74" xfId="2857"/>
    <cellStyle name="Millares 5 2 74 2" xfId="3979"/>
    <cellStyle name="Millares 5 2 75" xfId="2858"/>
    <cellStyle name="Millares 5 2 75 2" xfId="3980"/>
    <cellStyle name="Millares 5 2 76" xfId="2859"/>
    <cellStyle name="Millares 5 2 76 2" xfId="3981"/>
    <cellStyle name="Millares 5 2 77" xfId="2860"/>
    <cellStyle name="Millares 5 2 77 2" xfId="3982"/>
    <cellStyle name="Millares 5 2 78" xfId="2861"/>
    <cellStyle name="Millares 5 2 78 2" xfId="3983"/>
    <cellStyle name="Millares 5 2 79" xfId="2862"/>
    <cellStyle name="Millares 5 2 79 2" xfId="3984"/>
    <cellStyle name="Millares 5 2 8" xfId="2863"/>
    <cellStyle name="Millares 5 2 8 2" xfId="3985"/>
    <cellStyle name="Millares 5 2 80" xfId="2864"/>
    <cellStyle name="Millares 5 2 80 2" xfId="3986"/>
    <cellStyle name="Millares 5 2 81" xfId="2865"/>
    <cellStyle name="Millares 5 2 81 2" xfId="3987"/>
    <cellStyle name="Millares 5 2 82" xfId="2866"/>
    <cellStyle name="Millares 5 2 82 2" xfId="3988"/>
    <cellStyle name="Millares 5 2 83" xfId="2867"/>
    <cellStyle name="Millares 5 2 83 2" xfId="3989"/>
    <cellStyle name="Millares 5 2 84" xfId="2868"/>
    <cellStyle name="Millares 5 2 84 2" xfId="3990"/>
    <cellStyle name="Millares 5 2 85" xfId="2869"/>
    <cellStyle name="Millares 5 2 85 2" xfId="3991"/>
    <cellStyle name="Millares 5 2 86" xfId="2870"/>
    <cellStyle name="Millares 5 2 86 2" xfId="3992"/>
    <cellStyle name="Millares 5 2 87" xfId="2871"/>
    <cellStyle name="Millares 5 2 87 2" xfId="3993"/>
    <cellStyle name="Millares 5 2 88" xfId="2872"/>
    <cellStyle name="Millares 5 2 88 2" xfId="3994"/>
    <cellStyle name="Millares 5 2 89" xfId="2873"/>
    <cellStyle name="Millares 5 2 89 2" xfId="3995"/>
    <cellStyle name="Millares 5 2 9" xfId="2874"/>
    <cellStyle name="Millares 5 2 9 2" xfId="3996"/>
    <cellStyle name="Millares 5 2 90" xfId="2875"/>
    <cellStyle name="Millares 5 2 90 2" xfId="3997"/>
    <cellStyle name="Millares 5 2 91" xfId="2876"/>
    <cellStyle name="Millares 5 2 91 2" xfId="3998"/>
    <cellStyle name="Millares 5 2 92" xfId="2877"/>
    <cellStyle name="Millares 5 2 92 2" xfId="3999"/>
    <cellStyle name="Millares 5 2 93" xfId="2878"/>
    <cellStyle name="Millares 5 2 93 2" xfId="4000"/>
    <cellStyle name="Millares 5 2 94" xfId="2879"/>
    <cellStyle name="Millares 5 2 94 2" xfId="4001"/>
    <cellStyle name="Millares 5 2 95" xfId="2880"/>
    <cellStyle name="Millares 5 2 95 2" xfId="4002"/>
    <cellStyle name="Millares 5 2 96" xfId="2881"/>
    <cellStyle name="Millares 5 2 96 2" xfId="4003"/>
    <cellStyle name="Millares 5 2 97" xfId="2882"/>
    <cellStyle name="Millares 5 2 97 2" xfId="4004"/>
    <cellStyle name="Millares 5 2 98" xfId="2883"/>
    <cellStyle name="Millares 5 2 98 2" xfId="4005"/>
    <cellStyle name="Millares 5 2 99" xfId="2884"/>
    <cellStyle name="Millares 5 2 99 2" xfId="4006"/>
    <cellStyle name="Millares 5 20" xfId="2885"/>
    <cellStyle name="Millares 5 20 2" xfId="4007"/>
    <cellStyle name="Millares 5 21" xfId="2886"/>
    <cellStyle name="Millares 5 21 2" xfId="4008"/>
    <cellStyle name="Millares 5 22" xfId="2887"/>
    <cellStyle name="Millares 5 22 2" xfId="4009"/>
    <cellStyle name="Millares 5 23" xfId="2888"/>
    <cellStyle name="Millares 5 23 2" xfId="4010"/>
    <cellStyle name="Millares 5 24" xfId="2889"/>
    <cellStyle name="Millares 5 24 2" xfId="4011"/>
    <cellStyle name="Millares 5 25" xfId="2890"/>
    <cellStyle name="Millares 5 25 2" xfId="4012"/>
    <cellStyle name="Millares 5 26" xfId="2891"/>
    <cellStyle name="Millares 5 26 2" xfId="4013"/>
    <cellStyle name="Millares 5 27" xfId="2892"/>
    <cellStyle name="Millares 5 27 2" xfId="4014"/>
    <cellStyle name="Millares 5 28" xfId="2893"/>
    <cellStyle name="Millares 5 28 2" xfId="4015"/>
    <cellStyle name="Millares 5 29" xfId="2894"/>
    <cellStyle name="Millares 5 29 2" xfId="4016"/>
    <cellStyle name="Millares 5 3" xfId="121"/>
    <cellStyle name="Millares 5 3 10" xfId="2896"/>
    <cellStyle name="Millares 5 3 10 2" xfId="4017"/>
    <cellStyle name="Millares 5 3 100" xfId="2897"/>
    <cellStyle name="Millares 5 3 100 2" xfId="4018"/>
    <cellStyle name="Millares 5 3 101" xfId="2898"/>
    <cellStyle name="Millares 5 3 101 2" xfId="4019"/>
    <cellStyle name="Millares 5 3 102" xfId="2899"/>
    <cellStyle name="Millares 5 3 102 2" xfId="4020"/>
    <cellStyle name="Millares 5 3 103" xfId="2900"/>
    <cellStyle name="Millares 5 3 103 2" xfId="4021"/>
    <cellStyle name="Millares 5 3 104" xfId="2901"/>
    <cellStyle name="Millares 5 3 104 2" xfId="4022"/>
    <cellStyle name="Millares 5 3 105" xfId="2902"/>
    <cellStyle name="Millares 5 3 105 2" xfId="4023"/>
    <cellStyle name="Millares 5 3 106" xfId="2903"/>
    <cellStyle name="Millares 5 3 106 2" xfId="4024"/>
    <cellStyle name="Millares 5 3 107" xfId="2904"/>
    <cellStyle name="Millares 5 3 107 2" xfId="4025"/>
    <cellStyle name="Millares 5 3 108" xfId="2905"/>
    <cellStyle name="Millares 5 3 108 2" xfId="4026"/>
    <cellStyle name="Millares 5 3 109" xfId="2906"/>
    <cellStyle name="Millares 5 3 109 2" xfId="4027"/>
    <cellStyle name="Millares 5 3 11" xfId="2907"/>
    <cellStyle name="Millares 5 3 11 2" xfId="4028"/>
    <cellStyle name="Millares 5 3 110" xfId="2908"/>
    <cellStyle name="Millares 5 3 110 2" xfId="4029"/>
    <cellStyle name="Millares 5 3 111" xfId="2909"/>
    <cellStyle name="Millares 5 3 111 2" xfId="4030"/>
    <cellStyle name="Millares 5 3 112" xfId="2910"/>
    <cellStyle name="Millares 5 3 112 2" xfId="4031"/>
    <cellStyle name="Millares 5 3 113" xfId="2911"/>
    <cellStyle name="Millares 5 3 113 2" xfId="4032"/>
    <cellStyle name="Millares 5 3 114" xfId="2912"/>
    <cellStyle name="Millares 5 3 114 2" xfId="4033"/>
    <cellStyle name="Millares 5 3 115" xfId="2913"/>
    <cellStyle name="Millares 5 3 115 2" xfId="4034"/>
    <cellStyle name="Millares 5 3 116" xfId="2914"/>
    <cellStyle name="Millares 5 3 116 2" xfId="4035"/>
    <cellStyle name="Millares 5 3 117" xfId="2915"/>
    <cellStyle name="Millares 5 3 117 2" xfId="4036"/>
    <cellStyle name="Millares 5 3 118" xfId="2916"/>
    <cellStyle name="Millares 5 3 118 2" xfId="4037"/>
    <cellStyle name="Millares 5 3 119" xfId="2917"/>
    <cellStyle name="Millares 5 3 119 2" xfId="4038"/>
    <cellStyle name="Millares 5 3 12" xfId="2918"/>
    <cellStyle name="Millares 5 3 12 2" xfId="4039"/>
    <cellStyle name="Millares 5 3 120" xfId="2919"/>
    <cellStyle name="Millares 5 3 120 2" xfId="4040"/>
    <cellStyle name="Millares 5 3 121" xfId="2920"/>
    <cellStyle name="Millares 5 3 121 2" xfId="4041"/>
    <cellStyle name="Millares 5 3 122" xfId="2921"/>
    <cellStyle name="Millares 5 3 122 2" xfId="4042"/>
    <cellStyle name="Millares 5 3 123" xfId="2922"/>
    <cellStyle name="Millares 5 3 123 2" xfId="4043"/>
    <cellStyle name="Millares 5 3 124" xfId="2923"/>
    <cellStyle name="Millares 5 3 124 2" xfId="4044"/>
    <cellStyle name="Millares 5 3 125" xfId="2924"/>
    <cellStyle name="Millares 5 3 125 2" xfId="4045"/>
    <cellStyle name="Millares 5 3 126" xfId="2925"/>
    <cellStyle name="Millares 5 3 126 2" xfId="4046"/>
    <cellStyle name="Millares 5 3 127" xfId="2926"/>
    <cellStyle name="Millares 5 3 127 2" xfId="4047"/>
    <cellStyle name="Millares 5 3 128" xfId="2927"/>
    <cellStyle name="Millares 5 3 128 2" xfId="4048"/>
    <cellStyle name="Millares 5 3 129" xfId="2928"/>
    <cellStyle name="Millares 5 3 129 2" xfId="4049"/>
    <cellStyle name="Millares 5 3 13" xfId="2929"/>
    <cellStyle name="Millares 5 3 13 2" xfId="4050"/>
    <cellStyle name="Millares 5 3 130" xfId="2930"/>
    <cellStyle name="Millares 5 3 130 2" xfId="4051"/>
    <cellStyle name="Millares 5 3 131" xfId="2931"/>
    <cellStyle name="Millares 5 3 131 2" xfId="4052"/>
    <cellStyle name="Millares 5 3 132" xfId="2932"/>
    <cellStyle name="Millares 5 3 132 2" xfId="4053"/>
    <cellStyle name="Millares 5 3 133" xfId="2933"/>
    <cellStyle name="Millares 5 3 133 2" xfId="4054"/>
    <cellStyle name="Millares 5 3 134" xfId="2934"/>
    <cellStyle name="Millares 5 3 134 2" xfId="4055"/>
    <cellStyle name="Millares 5 3 135" xfId="2935"/>
    <cellStyle name="Millares 5 3 135 2" xfId="4056"/>
    <cellStyle name="Millares 5 3 136" xfId="2936"/>
    <cellStyle name="Millares 5 3 136 2" xfId="4057"/>
    <cellStyle name="Millares 5 3 137" xfId="2937"/>
    <cellStyle name="Millares 5 3 137 2" xfId="4058"/>
    <cellStyle name="Millares 5 3 138" xfId="2938"/>
    <cellStyle name="Millares 5 3 138 2" xfId="4059"/>
    <cellStyle name="Millares 5 3 139" xfId="2939"/>
    <cellStyle name="Millares 5 3 139 2" xfId="4060"/>
    <cellStyle name="Millares 5 3 14" xfId="2940"/>
    <cellStyle name="Millares 5 3 14 2" xfId="4061"/>
    <cellStyle name="Millares 5 3 140" xfId="2941"/>
    <cellStyle name="Millares 5 3 140 2" xfId="4062"/>
    <cellStyle name="Millares 5 3 141" xfId="2942"/>
    <cellStyle name="Millares 5 3 141 2" xfId="4063"/>
    <cellStyle name="Millares 5 3 142" xfId="2943"/>
    <cellStyle name="Millares 5 3 142 2" xfId="4064"/>
    <cellStyle name="Millares 5 3 143" xfId="2944"/>
    <cellStyle name="Millares 5 3 143 2" xfId="4065"/>
    <cellStyle name="Millares 5 3 144" xfId="2945"/>
    <cellStyle name="Millares 5 3 144 2" xfId="4066"/>
    <cellStyle name="Millares 5 3 145" xfId="2946"/>
    <cellStyle name="Millares 5 3 145 2" xfId="4067"/>
    <cellStyle name="Millares 5 3 146" xfId="2947"/>
    <cellStyle name="Millares 5 3 146 2" xfId="4068"/>
    <cellStyle name="Millares 5 3 147" xfId="2948"/>
    <cellStyle name="Millares 5 3 147 2" xfId="4069"/>
    <cellStyle name="Millares 5 3 148" xfId="2949"/>
    <cellStyle name="Millares 5 3 148 2" xfId="4070"/>
    <cellStyle name="Millares 5 3 149" xfId="2950"/>
    <cellStyle name="Millares 5 3 149 2" xfId="4071"/>
    <cellStyle name="Millares 5 3 15" xfId="2951"/>
    <cellStyle name="Millares 5 3 15 2" xfId="4072"/>
    <cellStyle name="Millares 5 3 150" xfId="2952"/>
    <cellStyle name="Millares 5 3 150 2" xfId="4073"/>
    <cellStyle name="Millares 5 3 151" xfId="2953"/>
    <cellStyle name="Millares 5 3 151 2" xfId="4074"/>
    <cellStyle name="Millares 5 3 152" xfId="2954"/>
    <cellStyle name="Millares 5 3 152 2" xfId="4075"/>
    <cellStyle name="Millares 5 3 153" xfId="2955"/>
    <cellStyle name="Millares 5 3 153 2" xfId="4076"/>
    <cellStyle name="Millares 5 3 154" xfId="2956"/>
    <cellStyle name="Millares 5 3 154 2" xfId="4077"/>
    <cellStyle name="Millares 5 3 155" xfId="2957"/>
    <cellStyle name="Millares 5 3 155 2" xfId="4078"/>
    <cellStyle name="Millares 5 3 156" xfId="2958"/>
    <cellStyle name="Millares 5 3 156 2" xfId="4079"/>
    <cellStyle name="Millares 5 3 157" xfId="2959"/>
    <cellStyle name="Millares 5 3 157 2" xfId="4080"/>
    <cellStyle name="Millares 5 3 158" xfId="2960"/>
    <cellStyle name="Millares 5 3 158 2" xfId="4081"/>
    <cellStyle name="Millares 5 3 159" xfId="2961"/>
    <cellStyle name="Millares 5 3 159 2" xfId="4082"/>
    <cellStyle name="Millares 5 3 16" xfId="2962"/>
    <cellStyle name="Millares 5 3 16 2" xfId="4083"/>
    <cellStyle name="Millares 5 3 160" xfId="2963"/>
    <cellStyle name="Millares 5 3 160 2" xfId="4084"/>
    <cellStyle name="Millares 5 3 161" xfId="2895"/>
    <cellStyle name="Millares 5 3 162" xfId="3511"/>
    <cellStyle name="Millares 5 3 17" xfId="2964"/>
    <cellStyle name="Millares 5 3 17 2" xfId="4085"/>
    <cellStyle name="Millares 5 3 18" xfId="2965"/>
    <cellStyle name="Millares 5 3 18 2" xfId="4086"/>
    <cellStyle name="Millares 5 3 19" xfId="2966"/>
    <cellStyle name="Millares 5 3 19 2" xfId="4087"/>
    <cellStyle name="Millares 5 3 2" xfId="2967"/>
    <cellStyle name="Millares 5 3 2 2" xfId="2968"/>
    <cellStyle name="Millares 5 3 2 2 2" xfId="4089"/>
    <cellStyle name="Millares 5 3 2 3" xfId="2969"/>
    <cellStyle name="Millares 5 3 2 3 2" xfId="4090"/>
    <cellStyle name="Millares 5 3 2 4" xfId="2970"/>
    <cellStyle name="Millares 5 3 2 4 2" xfId="4091"/>
    <cellStyle name="Millares 5 3 2 5" xfId="2971"/>
    <cellStyle name="Millares 5 3 2 5 2" xfId="4092"/>
    <cellStyle name="Millares 5 3 2 6" xfId="2972"/>
    <cellStyle name="Millares 5 3 2 6 2" xfId="4093"/>
    <cellStyle name="Millares 5 3 2 7" xfId="4088"/>
    <cellStyle name="Millares 5 3 20" xfId="2973"/>
    <cellStyle name="Millares 5 3 20 2" xfId="4094"/>
    <cellStyle name="Millares 5 3 21" xfId="2974"/>
    <cellStyle name="Millares 5 3 21 2" xfId="4095"/>
    <cellStyle name="Millares 5 3 22" xfId="2975"/>
    <cellStyle name="Millares 5 3 22 2" xfId="4096"/>
    <cellStyle name="Millares 5 3 23" xfId="2976"/>
    <cellStyle name="Millares 5 3 23 2" xfId="4097"/>
    <cellStyle name="Millares 5 3 24" xfId="2977"/>
    <cellStyle name="Millares 5 3 24 2" xfId="4098"/>
    <cellStyle name="Millares 5 3 25" xfId="2978"/>
    <cellStyle name="Millares 5 3 25 2" xfId="4099"/>
    <cellStyle name="Millares 5 3 26" xfId="2979"/>
    <cellStyle name="Millares 5 3 26 2" xfId="4100"/>
    <cellStyle name="Millares 5 3 27" xfId="2980"/>
    <cellStyle name="Millares 5 3 27 2" xfId="4101"/>
    <cellStyle name="Millares 5 3 28" xfId="2981"/>
    <cellStyle name="Millares 5 3 28 2" xfId="4102"/>
    <cellStyle name="Millares 5 3 29" xfId="2982"/>
    <cellStyle name="Millares 5 3 29 2" xfId="4103"/>
    <cellStyle name="Millares 5 3 3" xfId="2983"/>
    <cellStyle name="Millares 5 3 3 2" xfId="4104"/>
    <cellStyle name="Millares 5 3 30" xfId="2984"/>
    <cellStyle name="Millares 5 3 30 2" xfId="4105"/>
    <cellStyle name="Millares 5 3 31" xfId="2985"/>
    <cellStyle name="Millares 5 3 31 2" xfId="4106"/>
    <cellStyle name="Millares 5 3 32" xfId="2986"/>
    <cellStyle name="Millares 5 3 32 2" xfId="4107"/>
    <cellStyle name="Millares 5 3 33" xfId="2987"/>
    <cellStyle name="Millares 5 3 33 2" xfId="4108"/>
    <cellStyle name="Millares 5 3 34" xfId="2988"/>
    <cellStyle name="Millares 5 3 34 2" xfId="4109"/>
    <cellStyle name="Millares 5 3 35" xfId="2989"/>
    <cellStyle name="Millares 5 3 35 2" xfId="4110"/>
    <cellStyle name="Millares 5 3 36" xfId="2990"/>
    <cellStyle name="Millares 5 3 36 2" xfId="4111"/>
    <cellStyle name="Millares 5 3 37" xfId="2991"/>
    <cellStyle name="Millares 5 3 37 2" xfId="4112"/>
    <cellStyle name="Millares 5 3 38" xfId="2992"/>
    <cellStyle name="Millares 5 3 38 2" xfId="4113"/>
    <cellStyle name="Millares 5 3 39" xfId="2993"/>
    <cellStyle name="Millares 5 3 39 2" xfId="4114"/>
    <cellStyle name="Millares 5 3 4" xfId="2994"/>
    <cellStyle name="Millares 5 3 4 2" xfId="4115"/>
    <cellStyle name="Millares 5 3 40" xfId="2995"/>
    <cellStyle name="Millares 5 3 40 2" xfId="4116"/>
    <cellStyle name="Millares 5 3 41" xfId="2996"/>
    <cellStyle name="Millares 5 3 41 2" xfId="4117"/>
    <cellStyle name="Millares 5 3 42" xfId="2997"/>
    <cellStyle name="Millares 5 3 42 2" xfId="4118"/>
    <cellStyle name="Millares 5 3 43" xfId="2998"/>
    <cellStyle name="Millares 5 3 43 2" xfId="4119"/>
    <cellStyle name="Millares 5 3 44" xfId="2999"/>
    <cellStyle name="Millares 5 3 44 2" xfId="4120"/>
    <cellStyle name="Millares 5 3 45" xfId="3000"/>
    <cellStyle name="Millares 5 3 45 2" xfId="4121"/>
    <cellStyle name="Millares 5 3 46" xfId="3001"/>
    <cellStyle name="Millares 5 3 46 2" xfId="4122"/>
    <cellStyle name="Millares 5 3 47" xfId="3002"/>
    <cellStyle name="Millares 5 3 47 2" xfId="4123"/>
    <cellStyle name="Millares 5 3 48" xfId="3003"/>
    <cellStyle name="Millares 5 3 48 2" xfId="4124"/>
    <cellStyle name="Millares 5 3 49" xfId="3004"/>
    <cellStyle name="Millares 5 3 49 2" xfId="4125"/>
    <cellStyle name="Millares 5 3 5" xfId="3005"/>
    <cellStyle name="Millares 5 3 5 2" xfId="4126"/>
    <cellStyle name="Millares 5 3 50" xfId="3006"/>
    <cellStyle name="Millares 5 3 50 2" xfId="4127"/>
    <cellStyle name="Millares 5 3 51" xfId="3007"/>
    <cellStyle name="Millares 5 3 51 2" xfId="4128"/>
    <cellStyle name="Millares 5 3 52" xfId="3008"/>
    <cellStyle name="Millares 5 3 52 2" xfId="4129"/>
    <cellStyle name="Millares 5 3 53" xfId="3009"/>
    <cellStyle name="Millares 5 3 53 2" xfId="4130"/>
    <cellStyle name="Millares 5 3 54" xfId="3010"/>
    <cellStyle name="Millares 5 3 54 2" xfId="4131"/>
    <cellStyle name="Millares 5 3 55" xfId="3011"/>
    <cellStyle name="Millares 5 3 55 2" xfId="4132"/>
    <cellStyle name="Millares 5 3 56" xfId="3012"/>
    <cellStyle name="Millares 5 3 56 2" xfId="4133"/>
    <cellStyle name="Millares 5 3 57" xfId="3013"/>
    <cellStyle name="Millares 5 3 57 2" xfId="4134"/>
    <cellStyle name="Millares 5 3 58" xfId="3014"/>
    <cellStyle name="Millares 5 3 58 2" xfId="4135"/>
    <cellStyle name="Millares 5 3 59" xfId="3015"/>
    <cellStyle name="Millares 5 3 59 2" xfId="4136"/>
    <cellStyle name="Millares 5 3 6" xfId="3016"/>
    <cellStyle name="Millares 5 3 6 2" xfId="4137"/>
    <cellStyle name="Millares 5 3 60" xfId="3017"/>
    <cellStyle name="Millares 5 3 60 2" xfId="4138"/>
    <cellStyle name="Millares 5 3 61" xfId="3018"/>
    <cellStyle name="Millares 5 3 61 2" xfId="4139"/>
    <cellStyle name="Millares 5 3 62" xfId="3019"/>
    <cellStyle name="Millares 5 3 62 2" xfId="4140"/>
    <cellStyle name="Millares 5 3 63" xfId="3020"/>
    <cellStyle name="Millares 5 3 63 2" xfId="4141"/>
    <cellStyle name="Millares 5 3 64" xfId="3021"/>
    <cellStyle name="Millares 5 3 64 2" xfId="4142"/>
    <cellStyle name="Millares 5 3 65" xfId="3022"/>
    <cellStyle name="Millares 5 3 65 2" xfId="4143"/>
    <cellStyle name="Millares 5 3 66" xfId="3023"/>
    <cellStyle name="Millares 5 3 66 2" xfId="4144"/>
    <cellStyle name="Millares 5 3 67" xfId="3024"/>
    <cellStyle name="Millares 5 3 67 2" xfId="4145"/>
    <cellStyle name="Millares 5 3 68" xfId="3025"/>
    <cellStyle name="Millares 5 3 68 2" xfId="4146"/>
    <cellStyle name="Millares 5 3 69" xfId="3026"/>
    <cellStyle name="Millares 5 3 69 2" xfId="4147"/>
    <cellStyle name="Millares 5 3 7" xfId="3027"/>
    <cellStyle name="Millares 5 3 7 2" xfId="4148"/>
    <cellStyle name="Millares 5 3 70" xfId="3028"/>
    <cellStyle name="Millares 5 3 70 2" xfId="4149"/>
    <cellStyle name="Millares 5 3 71" xfId="3029"/>
    <cellStyle name="Millares 5 3 71 2" xfId="4150"/>
    <cellStyle name="Millares 5 3 72" xfId="3030"/>
    <cellStyle name="Millares 5 3 72 2" xfId="4151"/>
    <cellStyle name="Millares 5 3 73" xfId="3031"/>
    <cellStyle name="Millares 5 3 73 2" xfId="4152"/>
    <cellStyle name="Millares 5 3 74" xfId="3032"/>
    <cellStyle name="Millares 5 3 74 2" xfId="4153"/>
    <cellStyle name="Millares 5 3 75" xfId="3033"/>
    <cellStyle name="Millares 5 3 75 2" xfId="4154"/>
    <cellStyle name="Millares 5 3 76" xfId="3034"/>
    <cellStyle name="Millares 5 3 76 2" xfId="4155"/>
    <cellStyle name="Millares 5 3 77" xfId="3035"/>
    <cellStyle name="Millares 5 3 77 2" xfId="4156"/>
    <cellStyle name="Millares 5 3 78" xfId="3036"/>
    <cellStyle name="Millares 5 3 78 2" xfId="4157"/>
    <cellStyle name="Millares 5 3 79" xfId="3037"/>
    <cellStyle name="Millares 5 3 79 2" xfId="4158"/>
    <cellStyle name="Millares 5 3 8" xfId="3038"/>
    <cellStyle name="Millares 5 3 8 2" xfId="4159"/>
    <cellStyle name="Millares 5 3 80" xfId="3039"/>
    <cellStyle name="Millares 5 3 80 2" xfId="4160"/>
    <cellStyle name="Millares 5 3 81" xfId="3040"/>
    <cellStyle name="Millares 5 3 81 2" xfId="4161"/>
    <cellStyle name="Millares 5 3 82" xfId="3041"/>
    <cellStyle name="Millares 5 3 82 2" xfId="4162"/>
    <cellStyle name="Millares 5 3 83" xfId="3042"/>
    <cellStyle name="Millares 5 3 83 2" xfId="4163"/>
    <cellStyle name="Millares 5 3 84" xfId="3043"/>
    <cellStyle name="Millares 5 3 84 2" xfId="4164"/>
    <cellStyle name="Millares 5 3 85" xfId="3044"/>
    <cellStyle name="Millares 5 3 85 2" xfId="4165"/>
    <cellStyle name="Millares 5 3 86" xfId="3045"/>
    <cellStyle name="Millares 5 3 86 2" xfId="4166"/>
    <cellStyle name="Millares 5 3 87" xfId="3046"/>
    <cellStyle name="Millares 5 3 87 2" xfId="4167"/>
    <cellStyle name="Millares 5 3 88" xfId="3047"/>
    <cellStyle name="Millares 5 3 88 2" xfId="4168"/>
    <cellStyle name="Millares 5 3 89" xfId="3048"/>
    <cellStyle name="Millares 5 3 89 2" xfId="4169"/>
    <cellStyle name="Millares 5 3 9" xfId="3049"/>
    <cellStyle name="Millares 5 3 9 2" xfId="4170"/>
    <cellStyle name="Millares 5 3 90" xfId="3050"/>
    <cellStyle name="Millares 5 3 90 2" xfId="4171"/>
    <cellStyle name="Millares 5 3 91" xfId="3051"/>
    <cellStyle name="Millares 5 3 91 2" xfId="4172"/>
    <cellStyle name="Millares 5 3 92" xfId="3052"/>
    <cellStyle name="Millares 5 3 92 2" xfId="4173"/>
    <cellStyle name="Millares 5 3 93" xfId="3053"/>
    <cellStyle name="Millares 5 3 93 2" xfId="4174"/>
    <cellStyle name="Millares 5 3 94" xfId="3054"/>
    <cellStyle name="Millares 5 3 94 2" xfId="4175"/>
    <cellStyle name="Millares 5 3 95" xfId="3055"/>
    <cellStyle name="Millares 5 3 95 2" xfId="4176"/>
    <cellStyle name="Millares 5 3 96" xfId="3056"/>
    <cellStyle name="Millares 5 3 96 2" xfId="4177"/>
    <cellStyle name="Millares 5 3 97" xfId="3057"/>
    <cellStyle name="Millares 5 3 97 2" xfId="4178"/>
    <cellStyle name="Millares 5 3 98" xfId="3058"/>
    <cellStyle name="Millares 5 3 98 2" xfId="4179"/>
    <cellStyle name="Millares 5 3 99" xfId="3059"/>
    <cellStyle name="Millares 5 3 99 2" xfId="4180"/>
    <cellStyle name="Millares 5 30" xfId="3060"/>
    <cellStyle name="Millares 5 30 2" xfId="4181"/>
    <cellStyle name="Millares 5 31" xfId="3061"/>
    <cellStyle name="Millares 5 31 2" xfId="4182"/>
    <cellStyle name="Millares 5 32" xfId="3062"/>
    <cellStyle name="Millares 5 32 2" xfId="4183"/>
    <cellStyle name="Millares 5 33" xfId="3063"/>
    <cellStyle name="Millares 5 33 2" xfId="4184"/>
    <cellStyle name="Millares 5 34" xfId="3064"/>
    <cellStyle name="Millares 5 34 2" xfId="4185"/>
    <cellStyle name="Millares 5 35" xfId="3065"/>
    <cellStyle name="Millares 5 35 2" xfId="4186"/>
    <cellStyle name="Millares 5 36" xfId="3066"/>
    <cellStyle name="Millares 5 36 2" xfId="4187"/>
    <cellStyle name="Millares 5 37" xfId="3067"/>
    <cellStyle name="Millares 5 37 2" xfId="4188"/>
    <cellStyle name="Millares 5 38" xfId="3068"/>
    <cellStyle name="Millares 5 38 2" xfId="4189"/>
    <cellStyle name="Millares 5 39" xfId="3069"/>
    <cellStyle name="Millares 5 39 2" xfId="4190"/>
    <cellStyle name="Millares 5 4" xfId="122"/>
    <cellStyle name="Millares 5 4 10" xfId="3071"/>
    <cellStyle name="Millares 5 4 10 2" xfId="4191"/>
    <cellStyle name="Millares 5 4 100" xfId="3072"/>
    <cellStyle name="Millares 5 4 100 2" xfId="4192"/>
    <cellStyle name="Millares 5 4 101" xfId="3073"/>
    <cellStyle name="Millares 5 4 101 2" xfId="4193"/>
    <cellStyle name="Millares 5 4 102" xfId="3074"/>
    <cellStyle name="Millares 5 4 102 2" xfId="4194"/>
    <cellStyle name="Millares 5 4 103" xfId="3075"/>
    <cellStyle name="Millares 5 4 103 2" xfId="4195"/>
    <cellStyle name="Millares 5 4 104" xfId="3076"/>
    <cellStyle name="Millares 5 4 104 2" xfId="4196"/>
    <cellStyle name="Millares 5 4 105" xfId="3077"/>
    <cellStyle name="Millares 5 4 105 2" xfId="4197"/>
    <cellStyle name="Millares 5 4 106" xfId="3078"/>
    <cellStyle name="Millares 5 4 106 2" xfId="4198"/>
    <cellStyle name="Millares 5 4 107" xfId="3079"/>
    <cellStyle name="Millares 5 4 107 2" xfId="4199"/>
    <cellStyle name="Millares 5 4 108" xfId="3080"/>
    <cellStyle name="Millares 5 4 108 2" xfId="4200"/>
    <cellStyle name="Millares 5 4 109" xfId="3081"/>
    <cellStyle name="Millares 5 4 109 2" xfId="4201"/>
    <cellStyle name="Millares 5 4 11" xfId="3082"/>
    <cellStyle name="Millares 5 4 11 2" xfId="4202"/>
    <cellStyle name="Millares 5 4 110" xfId="3083"/>
    <cellStyle name="Millares 5 4 110 2" xfId="4203"/>
    <cellStyle name="Millares 5 4 111" xfId="3084"/>
    <cellStyle name="Millares 5 4 111 2" xfId="4204"/>
    <cellStyle name="Millares 5 4 112" xfId="3085"/>
    <cellStyle name="Millares 5 4 112 2" xfId="4205"/>
    <cellStyle name="Millares 5 4 113" xfId="3086"/>
    <cellStyle name="Millares 5 4 113 2" xfId="4206"/>
    <cellStyle name="Millares 5 4 114" xfId="3087"/>
    <cellStyle name="Millares 5 4 114 2" xfId="4207"/>
    <cellStyle name="Millares 5 4 115" xfId="3088"/>
    <cellStyle name="Millares 5 4 115 2" xfId="4208"/>
    <cellStyle name="Millares 5 4 116" xfId="3089"/>
    <cellStyle name="Millares 5 4 116 2" xfId="4209"/>
    <cellStyle name="Millares 5 4 117" xfId="3090"/>
    <cellStyle name="Millares 5 4 117 2" xfId="4210"/>
    <cellStyle name="Millares 5 4 118" xfId="3091"/>
    <cellStyle name="Millares 5 4 118 2" xfId="4211"/>
    <cellStyle name="Millares 5 4 119" xfId="3092"/>
    <cellStyle name="Millares 5 4 119 2" xfId="4212"/>
    <cellStyle name="Millares 5 4 12" xfId="3093"/>
    <cellStyle name="Millares 5 4 12 2" xfId="4213"/>
    <cellStyle name="Millares 5 4 120" xfId="3094"/>
    <cellStyle name="Millares 5 4 120 2" xfId="4214"/>
    <cellStyle name="Millares 5 4 121" xfId="3095"/>
    <cellStyle name="Millares 5 4 121 2" xfId="4215"/>
    <cellStyle name="Millares 5 4 122" xfId="3096"/>
    <cellStyle name="Millares 5 4 122 2" xfId="4216"/>
    <cellStyle name="Millares 5 4 123" xfId="3097"/>
    <cellStyle name="Millares 5 4 123 2" xfId="4217"/>
    <cellStyle name="Millares 5 4 124" xfId="3098"/>
    <cellStyle name="Millares 5 4 124 2" xfId="4218"/>
    <cellStyle name="Millares 5 4 125" xfId="3099"/>
    <cellStyle name="Millares 5 4 125 2" xfId="4219"/>
    <cellStyle name="Millares 5 4 126" xfId="3100"/>
    <cellStyle name="Millares 5 4 126 2" xfId="4220"/>
    <cellStyle name="Millares 5 4 127" xfId="3101"/>
    <cellStyle name="Millares 5 4 127 2" xfId="4221"/>
    <cellStyle name="Millares 5 4 128" xfId="3102"/>
    <cellStyle name="Millares 5 4 128 2" xfId="4222"/>
    <cellStyle name="Millares 5 4 129" xfId="3103"/>
    <cellStyle name="Millares 5 4 129 2" xfId="4223"/>
    <cellStyle name="Millares 5 4 13" xfId="3104"/>
    <cellStyle name="Millares 5 4 13 2" xfId="4224"/>
    <cellStyle name="Millares 5 4 130" xfId="3105"/>
    <cellStyle name="Millares 5 4 130 2" xfId="4225"/>
    <cellStyle name="Millares 5 4 131" xfId="3106"/>
    <cellStyle name="Millares 5 4 131 2" xfId="4226"/>
    <cellStyle name="Millares 5 4 132" xfId="3107"/>
    <cellStyle name="Millares 5 4 132 2" xfId="4227"/>
    <cellStyle name="Millares 5 4 133" xfId="3108"/>
    <cellStyle name="Millares 5 4 133 2" xfId="4228"/>
    <cellStyle name="Millares 5 4 134" xfId="3109"/>
    <cellStyle name="Millares 5 4 134 2" xfId="4229"/>
    <cellStyle name="Millares 5 4 135" xfId="3110"/>
    <cellStyle name="Millares 5 4 135 2" xfId="4230"/>
    <cellStyle name="Millares 5 4 136" xfId="3111"/>
    <cellStyle name="Millares 5 4 136 2" xfId="4231"/>
    <cellStyle name="Millares 5 4 137" xfId="3112"/>
    <cellStyle name="Millares 5 4 137 2" xfId="4232"/>
    <cellStyle name="Millares 5 4 138" xfId="3113"/>
    <cellStyle name="Millares 5 4 138 2" xfId="4233"/>
    <cellStyle name="Millares 5 4 139" xfId="3114"/>
    <cellStyle name="Millares 5 4 139 2" xfId="4234"/>
    <cellStyle name="Millares 5 4 14" xfId="3115"/>
    <cellStyle name="Millares 5 4 14 2" xfId="4235"/>
    <cellStyle name="Millares 5 4 140" xfId="3116"/>
    <cellStyle name="Millares 5 4 140 2" xfId="4236"/>
    <cellStyle name="Millares 5 4 141" xfId="3117"/>
    <cellStyle name="Millares 5 4 141 2" xfId="4237"/>
    <cellStyle name="Millares 5 4 142" xfId="3118"/>
    <cellStyle name="Millares 5 4 142 2" xfId="4238"/>
    <cellStyle name="Millares 5 4 143" xfId="3119"/>
    <cellStyle name="Millares 5 4 143 2" xfId="4239"/>
    <cellStyle name="Millares 5 4 144" xfId="3120"/>
    <cellStyle name="Millares 5 4 144 2" xfId="4240"/>
    <cellStyle name="Millares 5 4 145" xfId="3121"/>
    <cellStyle name="Millares 5 4 145 2" xfId="4241"/>
    <cellStyle name="Millares 5 4 146" xfId="3122"/>
    <cellStyle name="Millares 5 4 146 2" xfId="4242"/>
    <cellStyle name="Millares 5 4 147" xfId="3123"/>
    <cellStyle name="Millares 5 4 147 2" xfId="4243"/>
    <cellStyle name="Millares 5 4 148" xfId="3124"/>
    <cellStyle name="Millares 5 4 148 2" xfId="4244"/>
    <cellStyle name="Millares 5 4 149" xfId="3070"/>
    <cellStyle name="Millares 5 4 15" xfId="3125"/>
    <cellStyle name="Millares 5 4 15 2" xfId="4245"/>
    <cellStyle name="Millares 5 4 150" xfId="3510"/>
    <cellStyle name="Millares 5 4 16" xfId="3126"/>
    <cellStyle name="Millares 5 4 16 2" xfId="4246"/>
    <cellStyle name="Millares 5 4 17" xfId="3127"/>
    <cellStyle name="Millares 5 4 17 2" xfId="4247"/>
    <cellStyle name="Millares 5 4 18" xfId="3128"/>
    <cellStyle name="Millares 5 4 18 2" xfId="4248"/>
    <cellStyle name="Millares 5 4 19" xfId="3129"/>
    <cellStyle name="Millares 5 4 19 2" xfId="4249"/>
    <cellStyle name="Millares 5 4 2" xfId="3130"/>
    <cellStyle name="Millares 5 4 2 2" xfId="4250"/>
    <cellStyle name="Millares 5 4 20" xfId="3131"/>
    <cellStyle name="Millares 5 4 20 2" xfId="4251"/>
    <cellStyle name="Millares 5 4 21" xfId="3132"/>
    <cellStyle name="Millares 5 4 21 2" xfId="4252"/>
    <cellStyle name="Millares 5 4 22" xfId="3133"/>
    <cellStyle name="Millares 5 4 22 2" xfId="4253"/>
    <cellStyle name="Millares 5 4 23" xfId="3134"/>
    <cellStyle name="Millares 5 4 23 2" xfId="4254"/>
    <cellStyle name="Millares 5 4 24" xfId="3135"/>
    <cellStyle name="Millares 5 4 24 2" xfId="4255"/>
    <cellStyle name="Millares 5 4 25" xfId="3136"/>
    <cellStyle name="Millares 5 4 25 2" xfId="4256"/>
    <cellStyle name="Millares 5 4 26" xfId="3137"/>
    <cellStyle name="Millares 5 4 26 2" xfId="4257"/>
    <cellStyle name="Millares 5 4 27" xfId="3138"/>
    <cellStyle name="Millares 5 4 27 2" xfId="4258"/>
    <cellStyle name="Millares 5 4 28" xfId="3139"/>
    <cellStyle name="Millares 5 4 28 2" xfId="4259"/>
    <cellStyle name="Millares 5 4 29" xfId="3140"/>
    <cellStyle name="Millares 5 4 29 2" xfId="4260"/>
    <cellStyle name="Millares 5 4 3" xfId="3141"/>
    <cellStyle name="Millares 5 4 3 2" xfId="4261"/>
    <cellStyle name="Millares 5 4 30" xfId="3142"/>
    <cellStyle name="Millares 5 4 30 2" xfId="4262"/>
    <cellStyle name="Millares 5 4 31" xfId="3143"/>
    <cellStyle name="Millares 5 4 31 2" xfId="4263"/>
    <cellStyle name="Millares 5 4 32" xfId="3144"/>
    <cellStyle name="Millares 5 4 32 2" xfId="4264"/>
    <cellStyle name="Millares 5 4 33" xfId="3145"/>
    <cellStyle name="Millares 5 4 33 2" xfId="4265"/>
    <cellStyle name="Millares 5 4 34" xfId="3146"/>
    <cellStyle name="Millares 5 4 34 2" xfId="4266"/>
    <cellStyle name="Millares 5 4 35" xfId="3147"/>
    <cellStyle name="Millares 5 4 35 2" xfId="4267"/>
    <cellStyle name="Millares 5 4 36" xfId="3148"/>
    <cellStyle name="Millares 5 4 36 2" xfId="4268"/>
    <cellStyle name="Millares 5 4 37" xfId="3149"/>
    <cellStyle name="Millares 5 4 37 2" xfId="4269"/>
    <cellStyle name="Millares 5 4 38" xfId="3150"/>
    <cellStyle name="Millares 5 4 38 2" xfId="4270"/>
    <cellStyle name="Millares 5 4 39" xfId="3151"/>
    <cellStyle name="Millares 5 4 39 2" xfId="4271"/>
    <cellStyle name="Millares 5 4 4" xfId="3152"/>
    <cellStyle name="Millares 5 4 4 2" xfId="4272"/>
    <cellStyle name="Millares 5 4 40" xfId="3153"/>
    <cellStyle name="Millares 5 4 40 2" xfId="4273"/>
    <cellStyle name="Millares 5 4 41" xfId="3154"/>
    <cellStyle name="Millares 5 4 41 2" xfId="4274"/>
    <cellStyle name="Millares 5 4 42" xfId="3155"/>
    <cellStyle name="Millares 5 4 42 2" xfId="4275"/>
    <cellStyle name="Millares 5 4 43" xfId="3156"/>
    <cellStyle name="Millares 5 4 43 2" xfId="4276"/>
    <cellStyle name="Millares 5 4 44" xfId="3157"/>
    <cellStyle name="Millares 5 4 44 2" xfId="4277"/>
    <cellStyle name="Millares 5 4 45" xfId="3158"/>
    <cellStyle name="Millares 5 4 45 2" xfId="4278"/>
    <cellStyle name="Millares 5 4 46" xfId="3159"/>
    <cellStyle name="Millares 5 4 46 2" xfId="4279"/>
    <cellStyle name="Millares 5 4 47" xfId="3160"/>
    <cellStyle name="Millares 5 4 47 2" xfId="4280"/>
    <cellStyle name="Millares 5 4 48" xfId="3161"/>
    <cellStyle name="Millares 5 4 48 2" xfId="4281"/>
    <cellStyle name="Millares 5 4 49" xfId="3162"/>
    <cellStyle name="Millares 5 4 49 2" xfId="4282"/>
    <cellStyle name="Millares 5 4 5" xfId="3163"/>
    <cellStyle name="Millares 5 4 5 2" xfId="4283"/>
    <cellStyle name="Millares 5 4 50" xfId="3164"/>
    <cellStyle name="Millares 5 4 50 2" xfId="4284"/>
    <cellStyle name="Millares 5 4 51" xfId="3165"/>
    <cellStyle name="Millares 5 4 51 2" xfId="4285"/>
    <cellStyle name="Millares 5 4 52" xfId="3166"/>
    <cellStyle name="Millares 5 4 52 2" xfId="4286"/>
    <cellStyle name="Millares 5 4 53" xfId="3167"/>
    <cellStyle name="Millares 5 4 53 2" xfId="4287"/>
    <cellStyle name="Millares 5 4 54" xfId="3168"/>
    <cellStyle name="Millares 5 4 54 2" xfId="4288"/>
    <cellStyle name="Millares 5 4 55" xfId="3169"/>
    <cellStyle name="Millares 5 4 55 2" xfId="4289"/>
    <cellStyle name="Millares 5 4 56" xfId="3170"/>
    <cellStyle name="Millares 5 4 56 2" xfId="4290"/>
    <cellStyle name="Millares 5 4 57" xfId="3171"/>
    <cellStyle name="Millares 5 4 57 2" xfId="4291"/>
    <cellStyle name="Millares 5 4 58" xfId="3172"/>
    <cellStyle name="Millares 5 4 58 2" xfId="4292"/>
    <cellStyle name="Millares 5 4 59" xfId="3173"/>
    <cellStyle name="Millares 5 4 59 2" xfId="4293"/>
    <cellStyle name="Millares 5 4 6" xfId="3174"/>
    <cellStyle name="Millares 5 4 6 2" xfId="4294"/>
    <cellStyle name="Millares 5 4 60" xfId="3175"/>
    <cellStyle name="Millares 5 4 60 2" xfId="4295"/>
    <cellStyle name="Millares 5 4 61" xfId="3176"/>
    <cellStyle name="Millares 5 4 61 2" xfId="4296"/>
    <cellStyle name="Millares 5 4 62" xfId="3177"/>
    <cellStyle name="Millares 5 4 62 2" xfId="4297"/>
    <cellStyle name="Millares 5 4 63" xfId="3178"/>
    <cellStyle name="Millares 5 4 63 2" xfId="4298"/>
    <cellStyle name="Millares 5 4 64" xfId="3179"/>
    <cellStyle name="Millares 5 4 64 2" xfId="4299"/>
    <cellStyle name="Millares 5 4 65" xfId="3180"/>
    <cellStyle name="Millares 5 4 65 2" xfId="4300"/>
    <cellStyle name="Millares 5 4 66" xfId="3181"/>
    <cellStyle name="Millares 5 4 66 2" xfId="4301"/>
    <cellStyle name="Millares 5 4 67" xfId="3182"/>
    <cellStyle name="Millares 5 4 67 2" xfId="4302"/>
    <cellStyle name="Millares 5 4 68" xfId="3183"/>
    <cellStyle name="Millares 5 4 68 2" xfId="4303"/>
    <cellStyle name="Millares 5 4 69" xfId="3184"/>
    <cellStyle name="Millares 5 4 69 2" xfId="4304"/>
    <cellStyle name="Millares 5 4 7" xfId="3185"/>
    <cellStyle name="Millares 5 4 7 2" xfId="4305"/>
    <cellStyle name="Millares 5 4 70" xfId="3186"/>
    <cellStyle name="Millares 5 4 70 2" xfId="4306"/>
    <cellStyle name="Millares 5 4 71" xfId="3187"/>
    <cellStyle name="Millares 5 4 71 2" xfId="4307"/>
    <cellStyle name="Millares 5 4 72" xfId="3188"/>
    <cellStyle name="Millares 5 4 72 2" xfId="4308"/>
    <cellStyle name="Millares 5 4 73" xfId="3189"/>
    <cellStyle name="Millares 5 4 73 2" xfId="4309"/>
    <cellStyle name="Millares 5 4 74" xfId="3190"/>
    <cellStyle name="Millares 5 4 74 2" xfId="4310"/>
    <cellStyle name="Millares 5 4 75" xfId="3191"/>
    <cellStyle name="Millares 5 4 75 2" xfId="4311"/>
    <cellStyle name="Millares 5 4 76" xfId="3192"/>
    <cellStyle name="Millares 5 4 76 2" xfId="4312"/>
    <cellStyle name="Millares 5 4 77" xfId="3193"/>
    <cellStyle name="Millares 5 4 77 2" xfId="4313"/>
    <cellStyle name="Millares 5 4 78" xfId="3194"/>
    <cellStyle name="Millares 5 4 78 2" xfId="4314"/>
    <cellStyle name="Millares 5 4 79" xfId="3195"/>
    <cellStyle name="Millares 5 4 79 2" xfId="4315"/>
    <cellStyle name="Millares 5 4 8" xfId="3196"/>
    <cellStyle name="Millares 5 4 8 2" xfId="4316"/>
    <cellStyle name="Millares 5 4 80" xfId="3197"/>
    <cellStyle name="Millares 5 4 80 2" xfId="4317"/>
    <cellStyle name="Millares 5 4 81" xfId="3198"/>
    <cellStyle name="Millares 5 4 81 2" xfId="4318"/>
    <cellStyle name="Millares 5 4 82" xfId="3199"/>
    <cellStyle name="Millares 5 4 82 2" xfId="4319"/>
    <cellStyle name="Millares 5 4 83" xfId="3200"/>
    <cellStyle name="Millares 5 4 83 2" xfId="4320"/>
    <cellStyle name="Millares 5 4 84" xfId="3201"/>
    <cellStyle name="Millares 5 4 84 2" xfId="4321"/>
    <cellStyle name="Millares 5 4 85" xfId="3202"/>
    <cellStyle name="Millares 5 4 85 2" xfId="4322"/>
    <cellStyle name="Millares 5 4 86" xfId="3203"/>
    <cellStyle name="Millares 5 4 86 2" xfId="4323"/>
    <cellStyle name="Millares 5 4 87" xfId="3204"/>
    <cellStyle name="Millares 5 4 87 2" xfId="4324"/>
    <cellStyle name="Millares 5 4 88" xfId="3205"/>
    <cellStyle name="Millares 5 4 88 2" xfId="4325"/>
    <cellStyle name="Millares 5 4 89" xfId="3206"/>
    <cellStyle name="Millares 5 4 89 2" xfId="4326"/>
    <cellStyle name="Millares 5 4 9" xfId="3207"/>
    <cellStyle name="Millares 5 4 9 2" xfId="4327"/>
    <cellStyle name="Millares 5 4 90" xfId="3208"/>
    <cellStyle name="Millares 5 4 90 2" xfId="4328"/>
    <cellStyle name="Millares 5 4 91" xfId="3209"/>
    <cellStyle name="Millares 5 4 91 2" xfId="4329"/>
    <cellStyle name="Millares 5 4 92" xfId="3210"/>
    <cellStyle name="Millares 5 4 92 2" xfId="4330"/>
    <cellStyle name="Millares 5 4 93" xfId="3211"/>
    <cellStyle name="Millares 5 4 93 2" xfId="4331"/>
    <cellStyle name="Millares 5 4 94" xfId="3212"/>
    <cellStyle name="Millares 5 4 94 2" xfId="4332"/>
    <cellStyle name="Millares 5 4 95" xfId="3213"/>
    <cellStyle name="Millares 5 4 95 2" xfId="4333"/>
    <cellStyle name="Millares 5 4 96" xfId="3214"/>
    <cellStyle name="Millares 5 4 96 2" xfId="4334"/>
    <cellStyle name="Millares 5 4 97" xfId="3215"/>
    <cellStyle name="Millares 5 4 97 2" xfId="4335"/>
    <cellStyle name="Millares 5 4 98" xfId="3216"/>
    <cellStyle name="Millares 5 4 98 2" xfId="4336"/>
    <cellStyle name="Millares 5 4 99" xfId="3217"/>
    <cellStyle name="Millares 5 4 99 2" xfId="4337"/>
    <cellStyle name="Millares 5 40" xfId="3218"/>
    <cellStyle name="Millares 5 40 2" xfId="4338"/>
    <cellStyle name="Millares 5 41" xfId="3219"/>
    <cellStyle name="Millares 5 41 2" xfId="4339"/>
    <cellStyle name="Millares 5 42" xfId="3220"/>
    <cellStyle name="Millares 5 42 2" xfId="4340"/>
    <cellStyle name="Millares 5 43" xfId="3221"/>
    <cellStyle name="Millares 5 43 2" xfId="4341"/>
    <cellStyle name="Millares 5 44" xfId="3222"/>
    <cellStyle name="Millares 5 44 2" xfId="4342"/>
    <cellStyle name="Millares 5 45" xfId="3223"/>
    <cellStyle name="Millares 5 45 2" xfId="4343"/>
    <cellStyle name="Millares 5 46" xfId="3224"/>
    <cellStyle name="Millares 5 46 2" xfId="4344"/>
    <cellStyle name="Millares 5 47" xfId="3225"/>
    <cellStyle name="Millares 5 47 2" xfId="4345"/>
    <cellStyle name="Millares 5 48" xfId="3226"/>
    <cellStyle name="Millares 5 48 2" xfId="4346"/>
    <cellStyle name="Millares 5 49" xfId="3227"/>
    <cellStyle name="Millares 5 49 2" xfId="4347"/>
    <cellStyle name="Millares 5 5" xfId="655"/>
    <cellStyle name="Millares 5 5 2" xfId="3229"/>
    <cellStyle name="Millares 5 5 2 2" xfId="4348"/>
    <cellStyle name="Millares 5 5 3" xfId="3230"/>
    <cellStyle name="Millares 5 5 3 2" xfId="4349"/>
    <cellStyle name="Millares 5 5 4" xfId="3231"/>
    <cellStyle name="Millares 5 5 4 2" xfId="4350"/>
    <cellStyle name="Millares 5 5 5" xfId="3232"/>
    <cellStyle name="Millares 5 5 5 2" xfId="4351"/>
    <cellStyle name="Millares 5 5 6" xfId="3233"/>
    <cellStyle name="Millares 5 5 6 2" xfId="4352"/>
    <cellStyle name="Millares 5 5 7" xfId="3228"/>
    <cellStyle name="Millares 5 5 8" xfId="3507"/>
    <cellStyle name="Millares 5 50" xfId="3234"/>
    <cellStyle name="Millares 5 50 2" xfId="4353"/>
    <cellStyle name="Millares 5 51" xfId="3235"/>
    <cellStyle name="Millares 5 51 2" xfId="4354"/>
    <cellStyle name="Millares 5 52" xfId="3236"/>
    <cellStyle name="Millares 5 52 2" xfId="4355"/>
    <cellStyle name="Millares 5 53" xfId="3237"/>
    <cellStyle name="Millares 5 53 2" xfId="4356"/>
    <cellStyle name="Millares 5 54" xfId="3238"/>
    <cellStyle name="Millares 5 54 2" xfId="4357"/>
    <cellStyle name="Millares 5 55" xfId="3239"/>
    <cellStyle name="Millares 5 55 2" xfId="4358"/>
    <cellStyle name="Millares 5 56" xfId="3240"/>
    <cellStyle name="Millares 5 56 2" xfId="4359"/>
    <cellStyle name="Millares 5 57" xfId="3241"/>
    <cellStyle name="Millares 5 57 2" xfId="4360"/>
    <cellStyle name="Millares 5 58" xfId="3242"/>
    <cellStyle name="Millares 5 58 2" xfId="4361"/>
    <cellStyle name="Millares 5 59" xfId="3243"/>
    <cellStyle name="Millares 5 59 2" xfId="4362"/>
    <cellStyle name="Millares 5 6" xfId="979"/>
    <cellStyle name="Millares 5 6 2" xfId="1819"/>
    <cellStyle name="Millares 5 6 2 2" xfId="4696"/>
    <cellStyle name="Millares 5 6 2 3" xfId="4363"/>
    <cellStyle name="Millares 5 6 3" xfId="2148"/>
    <cellStyle name="Millares 5 6 4" xfId="2110"/>
    <cellStyle name="Millares 5 6 5" xfId="4817"/>
    <cellStyle name="Millares 5 6 6" xfId="3244"/>
    <cellStyle name="Millares 5 60" xfId="3245"/>
    <cellStyle name="Millares 5 60 2" xfId="4364"/>
    <cellStyle name="Millares 5 61" xfId="3246"/>
    <cellStyle name="Millares 5 61 2" xfId="4365"/>
    <cellStyle name="Millares 5 62" xfId="3247"/>
    <cellStyle name="Millares 5 62 2" xfId="4366"/>
    <cellStyle name="Millares 5 63" xfId="3248"/>
    <cellStyle name="Millares 5 63 2" xfId="4367"/>
    <cellStyle name="Millares 5 64" xfId="3249"/>
    <cellStyle name="Millares 5 64 2" xfId="4368"/>
    <cellStyle name="Millares 5 65" xfId="3250"/>
    <cellStyle name="Millares 5 65 2" xfId="4369"/>
    <cellStyle name="Millares 5 66" xfId="3251"/>
    <cellStyle name="Millares 5 66 2" xfId="4370"/>
    <cellStyle name="Millares 5 67" xfId="3252"/>
    <cellStyle name="Millares 5 67 2" xfId="4371"/>
    <cellStyle name="Millares 5 68" xfId="3253"/>
    <cellStyle name="Millares 5 68 2" xfId="4372"/>
    <cellStyle name="Millares 5 69" xfId="3254"/>
    <cellStyle name="Millares 5 69 2" xfId="4373"/>
    <cellStyle name="Millares 5 7" xfId="3255"/>
    <cellStyle name="Millares 5 7 2" xfId="4374"/>
    <cellStyle name="Millares 5 70" xfId="3256"/>
    <cellStyle name="Millares 5 70 2" xfId="4375"/>
    <cellStyle name="Millares 5 71" xfId="3257"/>
    <cellStyle name="Millares 5 71 2" xfId="4376"/>
    <cellStyle name="Millares 5 72" xfId="3258"/>
    <cellStyle name="Millares 5 72 2" xfId="4377"/>
    <cellStyle name="Millares 5 73" xfId="3259"/>
    <cellStyle name="Millares 5 73 2" xfId="4378"/>
    <cellStyle name="Millares 5 74" xfId="3260"/>
    <cellStyle name="Millares 5 74 2" xfId="4379"/>
    <cellStyle name="Millares 5 75" xfId="3261"/>
    <cellStyle name="Millares 5 75 2" xfId="4380"/>
    <cellStyle name="Millares 5 76" xfId="3262"/>
    <cellStyle name="Millares 5 76 2" xfId="4381"/>
    <cellStyle name="Millares 5 77" xfId="3263"/>
    <cellStyle name="Millares 5 77 2" xfId="4382"/>
    <cellStyle name="Millares 5 78" xfId="3264"/>
    <cellStyle name="Millares 5 78 2" xfId="4383"/>
    <cellStyle name="Millares 5 79" xfId="3265"/>
    <cellStyle name="Millares 5 79 2" xfId="4384"/>
    <cellStyle name="Millares 5 8" xfId="3266"/>
    <cellStyle name="Millares 5 8 2" xfId="4385"/>
    <cellStyle name="Millares 5 80" xfId="3267"/>
    <cellStyle name="Millares 5 80 2" xfId="4386"/>
    <cellStyle name="Millares 5 81" xfId="3268"/>
    <cellStyle name="Millares 5 81 2" xfId="4387"/>
    <cellStyle name="Millares 5 82" xfId="3269"/>
    <cellStyle name="Millares 5 82 2" xfId="4388"/>
    <cellStyle name="Millares 5 83" xfId="3270"/>
    <cellStyle name="Millares 5 83 2" xfId="4389"/>
    <cellStyle name="Millares 5 84" xfId="3271"/>
    <cellStyle name="Millares 5 84 2" xfId="4390"/>
    <cellStyle name="Millares 5 85" xfId="3272"/>
    <cellStyle name="Millares 5 85 2" xfId="4391"/>
    <cellStyle name="Millares 5 86" xfId="3273"/>
    <cellStyle name="Millares 5 86 2" xfId="4392"/>
    <cellStyle name="Millares 5 87" xfId="3274"/>
    <cellStyle name="Millares 5 87 2" xfId="4393"/>
    <cellStyle name="Millares 5 88" xfId="3275"/>
    <cellStyle name="Millares 5 88 2" xfId="4394"/>
    <cellStyle name="Millares 5 89" xfId="3276"/>
    <cellStyle name="Millares 5 89 2" xfId="4395"/>
    <cellStyle name="Millares 5 9" xfId="3277"/>
    <cellStyle name="Millares 5 9 2" xfId="4396"/>
    <cellStyle name="Millares 5 90" xfId="3278"/>
    <cellStyle name="Millares 5 90 2" xfId="4397"/>
    <cellStyle name="Millares 5 91" xfId="3279"/>
    <cellStyle name="Millares 5 91 2" xfId="4398"/>
    <cellStyle name="Millares 5 92" xfId="3280"/>
    <cellStyle name="Millares 5 92 2" xfId="4399"/>
    <cellStyle name="Millares 5 93" xfId="3281"/>
    <cellStyle name="Millares 5 93 2" xfId="4400"/>
    <cellStyle name="Millares 5 94" xfId="3282"/>
    <cellStyle name="Millares 5 94 2" xfId="4401"/>
    <cellStyle name="Millares 5 95" xfId="3283"/>
    <cellStyle name="Millares 5 95 2" xfId="4402"/>
    <cellStyle name="Millares 5 96" xfId="3284"/>
    <cellStyle name="Millares 5 96 2" xfId="4403"/>
    <cellStyle name="Millares 5 97" xfId="3285"/>
    <cellStyle name="Millares 5 97 2" xfId="4404"/>
    <cellStyle name="Millares 5 98" xfId="3286"/>
    <cellStyle name="Millares 5 98 2" xfId="4405"/>
    <cellStyle name="Millares 5 99" xfId="3287"/>
    <cellStyle name="Millares 5 99 2" xfId="4406"/>
    <cellStyle name="Millares 6" xfId="123"/>
    <cellStyle name="Millares 6 2" xfId="124"/>
    <cellStyle name="Millares 6 3" xfId="125"/>
    <cellStyle name="Millares 6 3 2" xfId="256"/>
    <cellStyle name="Millares 6 3 2 2" xfId="379"/>
    <cellStyle name="Millares 6 3 2 2 2" xfId="1142"/>
    <cellStyle name="Millares 6 3 2 2 2 2" xfId="1983"/>
    <cellStyle name="Millares 6 3 2 2 3" xfId="1581"/>
    <cellStyle name="Millares 6 3 2 2 3 2" xfId="6023"/>
    <cellStyle name="Millares 6 3 2 2 4" xfId="5219"/>
    <cellStyle name="Millares 6 3 2 3" xfId="658"/>
    <cellStyle name="Millares 6 3 2 3 2" xfId="5512"/>
    <cellStyle name="Millares 6 3 2 4" xfId="1076"/>
    <cellStyle name="Millares 6 3 2 4 2" xfId="1916"/>
    <cellStyle name="Millares 6 3 2 5" xfId="1464"/>
    <cellStyle name="Millares 6 3 2 6" xfId="4758"/>
    <cellStyle name="Millares 6 3 3" xfId="380"/>
    <cellStyle name="Millares 6 3 3 2" xfId="1143"/>
    <cellStyle name="Millares 6 3 3 2 2" xfId="1984"/>
    <cellStyle name="Millares 6 3 3 2 3" xfId="5342"/>
    <cellStyle name="Millares 6 3 3 3" xfId="1582"/>
    <cellStyle name="Millares 6 3 3 3 2" xfId="6218"/>
    <cellStyle name="Millares 6 3 3 4" xfId="4951"/>
    <cellStyle name="Millares 6 3 4" xfId="657"/>
    <cellStyle name="Millares 6 3 4 2" xfId="6033"/>
    <cellStyle name="Millares 6 3 4 3" xfId="5905"/>
    <cellStyle name="Millares 6 3 5" xfId="962"/>
    <cellStyle name="Millares 6 3 5 2" xfId="1802"/>
    <cellStyle name="Millares 6 3 5 3" xfId="5112"/>
    <cellStyle name="Millares 6 3 6" xfId="1342"/>
    <cellStyle name="Millares 6 3 7" xfId="4623"/>
    <cellStyle name="Millares 6 4" xfId="126"/>
    <cellStyle name="Millares 6 4 2" xfId="381"/>
    <cellStyle name="Millares 6 4 2 2" xfId="661"/>
    <cellStyle name="Millares 6 4 2 2 2" xfId="1144"/>
    <cellStyle name="Millares 6 4 2 2 2 2" xfId="1985"/>
    <cellStyle name="Millares 6 4 2 2 3" xfId="1583"/>
    <cellStyle name="Millares 6 4 2 2 4" xfId="5218"/>
    <cellStyle name="Millares 6 4 2 3" xfId="660"/>
    <cellStyle name="Millares 6 4 2 3 2" xfId="5511"/>
    <cellStyle name="Millares 6 4 2 4" xfId="1075"/>
    <cellStyle name="Millares 6 4 2 4 2" xfId="1915"/>
    <cellStyle name="Millares 6 4 2 5" xfId="1463"/>
    <cellStyle name="Millares 6 4 2 6" xfId="4757"/>
    <cellStyle name="Millares 6 4 3" xfId="382"/>
    <cellStyle name="Millares 6 4 3 2" xfId="1145"/>
    <cellStyle name="Millares 6 4 3 2 2" xfId="1986"/>
    <cellStyle name="Millares 6 4 3 2 3" xfId="5341"/>
    <cellStyle name="Millares 6 4 3 3" xfId="1584"/>
    <cellStyle name="Millares 6 4 3 3 2" xfId="6144"/>
    <cellStyle name="Millares 6 4 3 4" xfId="4950"/>
    <cellStyle name="Millares 6 4 4" xfId="659"/>
    <cellStyle name="Millares 6 4 4 2" xfId="6172"/>
    <cellStyle name="Millares 6 4 4 3" xfId="6244"/>
    <cellStyle name="Millares 6 4 5" xfId="961"/>
    <cellStyle name="Millares 6 4 5 2" xfId="1801"/>
    <cellStyle name="Millares 6 4 5 3" xfId="5111"/>
    <cellStyle name="Millares 6 4 6" xfId="1341"/>
    <cellStyle name="Millares 6 4 7" xfId="4622"/>
    <cellStyle name="Millares 6 5" xfId="662"/>
    <cellStyle name="Millares 6 5 2" xfId="6259"/>
    <cellStyle name="Millares 6 5 3" xfId="5786"/>
    <cellStyle name="Millares 6 6" xfId="663"/>
    <cellStyle name="Millares 6 7" xfId="656"/>
    <cellStyle name="Millares 6 8" xfId="1300"/>
    <cellStyle name="Millares 6 8 2" xfId="2171"/>
    <cellStyle name="Millares 7" xfId="127"/>
    <cellStyle name="Millares 7 2" xfId="128"/>
    <cellStyle name="Millares 7 3" xfId="129"/>
    <cellStyle name="Millares 8" xfId="130"/>
    <cellStyle name="Millares 8 2" xfId="131"/>
    <cellStyle name="Millares 8 3" xfId="132"/>
    <cellStyle name="Millares 9" xfId="133"/>
    <cellStyle name="Millares 9 2" xfId="134"/>
    <cellStyle name="Millares 9 2 2" xfId="383"/>
    <cellStyle name="Millares 9 2 2 2" xfId="667"/>
    <cellStyle name="Millares 9 2 2 2 2" xfId="1146"/>
    <cellStyle name="Millares 9 2 2 2 2 2" xfId="1987"/>
    <cellStyle name="Millares 9 2 2 2 3" xfId="1585"/>
    <cellStyle name="Millares 9 2 2 2 4" xfId="5220"/>
    <cellStyle name="Millares 9 2 2 3" xfId="666"/>
    <cellStyle name="Millares 9 2 2 3 2" xfId="5513"/>
    <cellStyle name="Millares 9 2 2 4" xfId="1077"/>
    <cellStyle name="Millares 9 2 2 4 2" xfId="1917"/>
    <cellStyle name="Millares 9 2 2 5" xfId="1465"/>
    <cellStyle name="Millares 9 2 2 6" xfId="4759"/>
    <cellStyle name="Millares 9 2 3" xfId="384"/>
    <cellStyle name="Millares 9 2 3 2" xfId="1147"/>
    <cellStyle name="Millares 9 2 3 2 2" xfId="1988"/>
    <cellStyle name="Millares 9 2 3 2 3" xfId="5343"/>
    <cellStyle name="Millares 9 2 3 3" xfId="1586"/>
    <cellStyle name="Millares 9 2 3 3 2" xfId="6219"/>
    <cellStyle name="Millares 9 2 3 4" xfId="4952"/>
    <cellStyle name="Millares 9 2 4" xfId="665"/>
    <cellStyle name="Millares 9 2 4 2" xfId="5969"/>
    <cellStyle name="Millares 9 2 4 3" xfId="6308"/>
    <cellStyle name="Millares 9 2 5" xfId="963"/>
    <cellStyle name="Millares 9 2 5 2" xfId="1803"/>
    <cellStyle name="Millares 9 2 5 3" xfId="5113"/>
    <cellStyle name="Millares 9 2 6" xfId="1343"/>
    <cellStyle name="Millares 9 2 7" xfId="4624"/>
    <cellStyle name="Millares 9 3" xfId="385"/>
    <cellStyle name="Millares 9 3 2" xfId="669"/>
    <cellStyle name="Millares 9 3 2 2" xfId="1148"/>
    <cellStyle name="Millares 9 3 2 2 2" xfId="1989"/>
    <cellStyle name="Millares 9 3 2 3" xfId="1587"/>
    <cellStyle name="Millares 9 3 2 4" xfId="5183"/>
    <cellStyle name="Millares 9 3 3" xfId="668"/>
    <cellStyle name="Millares 9 3 3 2" xfId="5497"/>
    <cellStyle name="Millares 9 3 4" xfId="1035"/>
    <cellStyle name="Millares 9 3 4 2" xfId="1875"/>
    <cellStyle name="Millares 9 3 5" xfId="1423"/>
    <cellStyle name="Millares 9 3 6" xfId="4727"/>
    <cellStyle name="Millares 9 4" xfId="386"/>
    <cellStyle name="Millares 9 4 2" xfId="1149"/>
    <cellStyle name="Millares 9 4 2 2" xfId="1990"/>
    <cellStyle name="Millares 9 4 2 3" xfId="5302"/>
    <cellStyle name="Millares 9 4 3" xfId="1588"/>
    <cellStyle name="Millares 9 4 3 2" xfId="6011"/>
    <cellStyle name="Millares 9 4 4" xfId="4911"/>
    <cellStyle name="Millares 9 5" xfId="664"/>
    <cellStyle name="Millares 9 5 2" xfId="6171"/>
    <cellStyle name="Millares 9 5 3" xfId="6284"/>
    <cellStyle name="Millares 9 6" xfId="921"/>
    <cellStyle name="Millares 9 6 2" xfId="1761"/>
    <cellStyle name="Millares 9 6 3" xfId="5091"/>
    <cellStyle name="Millares 9 7" xfId="1306"/>
    <cellStyle name="Millares 9 8" xfId="4583"/>
    <cellStyle name="Moneda" xfId="1" builtinId="4"/>
    <cellStyle name="Moneda 10" xfId="135"/>
    <cellStyle name="Moneda 10 2" xfId="387"/>
    <cellStyle name="Moneda 10 3" xfId="5783"/>
    <cellStyle name="Moneda 10 4" xfId="5847"/>
    <cellStyle name="Moneda 10 5" xfId="5854"/>
    <cellStyle name="Moneda 10 6" xfId="548"/>
    <cellStyle name="Moneda 11" xfId="136"/>
    <cellStyle name="Moneda 12" xfId="388"/>
    <cellStyle name="Moneda 12 2" xfId="671"/>
    <cellStyle name="Moneda 12 2 2" xfId="1150"/>
    <cellStyle name="Moneda 12 2 2 2" xfId="1991"/>
    <cellStyle name="Moneda 12 2 3" xfId="1589"/>
    <cellStyle name="Moneda 12 2 4" xfId="4841"/>
    <cellStyle name="Moneda 12 2 5" xfId="2179"/>
    <cellStyle name="Moneda 12 3" xfId="670"/>
    <cellStyle name="Moneda 12 3 2" xfId="4843"/>
    <cellStyle name="Moneda 12 3 3" xfId="4864"/>
    <cellStyle name="Moneda 12 3 4" xfId="5157"/>
    <cellStyle name="Moneda 12 3 5" xfId="4521"/>
    <cellStyle name="Moneda 12 4" xfId="1014"/>
    <cellStyle name="Moneda 12 4 2" xfId="1854"/>
    <cellStyle name="Moneda 12 5" xfId="1402"/>
    <cellStyle name="Moneda 12 6" xfId="4833"/>
    <cellStyle name="Moneda 12 7" xfId="2174"/>
    <cellStyle name="Moneda 12 8" xfId="5852"/>
    <cellStyle name="Moneda 12 9" xfId="556"/>
    <cellStyle name="Moneda 13" xfId="389"/>
    <cellStyle name="Moneda 13 2" xfId="4524"/>
    <cellStyle name="Moneda 13 2 2" xfId="5676"/>
    <cellStyle name="Moneda 13 2 3" xfId="5161"/>
    <cellStyle name="Moneda 13 3" xfId="5420"/>
    <cellStyle name="Moneda 13 3 2" xfId="5488"/>
    <cellStyle name="Moneda 13 4" xfId="4705"/>
    <cellStyle name="Moneda 13 5" xfId="2176"/>
    <cellStyle name="Moneda 13 6" xfId="5863"/>
    <cellStyle name="Moneda 13 7" xfId="576"/>
    <cellStyle name="Moneda 14" xfId="870"/>
    <cellStyle name="Moneda 14 2" xfId="1515"/>
    <cellStyle name="Moneda 14 2 2" xfId="5688"/>
    <cellStyle name="Moneda 14 2 3" xfId="5280"/>
    <cellStyle name="Moneda 14 3" xfId="5554"/>
    <cellStyle name="Moneda 14 4" xfId="4889"/>
    <cellStyle name="Moneda 15" xfId="873"/>
    <cellStyle name="Moneda 15 2" xfId="1517"/>
    <cellStyle name="Moneda 16" xfId="912"/>
    <cellStyle name="Moneda 16 2" xfId="1740"/>
    <cellStyle name="Moneda 16 3" xfId="2157"/>
    <cellStyle name="Moneda 16 4" xfId="2127"/>
    <cellStyle name="Moneda 17" xfId="1275"/>
    <cellStyle name="Moneda 18" xfId="4561"/>
    <cellStyle name="Moneda 2" xfId="47"/>
    <cellStyle name="Moneda 2 2" xfId="137"/>
    <cellStyle name="Moneda 2 3" xfId="138"/>
    <cellStyle name="Moneda 2 3 2" xfId="139"/>
    <cellStyle name="Moneda 2 3 2 2" xfId="673"/>
    <cellStyle name="Moneda 2 3 2 2 2" xfId="4872"/>
    <cellStyle name="Moneda 2 3 2 2 3" xfId="4485"/>
    <cellStyle name="Moneda 2 3 2 3" xfId="672"/>
    <cellStyle name="Moneda 2 3 2 3 2" xfId="4835"/>
    <cellStyle name="Moneda 2 3 2 3 3" xfId="4514"/>
    <cellStyle name="Moneda 2 3 3" xfId="140"/>
    <cellStyle name="Moneda 2 3 3 2" xfId="674"/>
    <cellStyle name="Moneda 2 3 4" xfId="675"/>
    <cellStyle name="Moneda 2 3 4 2" xfId="676"/>
    <cellStyle name="Moneda 2 3 4 2 2" xfId="4846"/>
    <cellStyle name="Moneda 2 3 4 2 3" xfId="4459"/>
    <cellStyle name="Moneda 2 3 4 3" xfId="1590"/>
    <cellStyle name="Moneda 2 3 4 3 2" xfId="4869"/>
    <cellStyle name="Moneda 2 3 4 3 3" xfId="4526"/>
    <cellStyle name="Moneda 2 3 5" xfId="677"/>
    <cellStyle name="Moneda 2 3 5 2" xfId="4886"/>
    <cellStyle name="Moneda 2 3 5 3" xfId="4507"/>
    <cellStyle name="Moneda 2 3 6" xfId="678"/>
    <cellStyle name="Moneda 2 3 7" xfId="2111"/>
    <cellStyle name="Moneda 2 4" xfId="1273"/>
    <cellStyle name="Moneda 2 4 2" xfId="2102"/>
    <cellStyle name="Moneda 2 5" xfId="6319"/>
    <cellStyle name="Moneda 3" xfId="141"/>
    <cellStyle name="Moneda 3 2" xfId="142"/>
    <cellStyle name="Moneda 3 2 10" xfId="679"/>
    <cellStyle name="Moneda 3 2 10 2" xfId="1151"/>
    <cellStyle name="Moneda 3 2 10 2 2" xfId="1992"/>
    <cellStyle name="Moneda 3 2 10 3" xfId="1591"/>
    <cellStyle name="Moneda 3 2 11" xfId="915"/>
    <cellStyle name="Moneda 3 2 11 2" xfId="1743"/>
    <cellStyle name="Moneda 3 2 11 3" xfId="2149"/>
    <cellStyle name="Moneda 3 2 11 4" xfId="2112"/>
    <cellStyle name="Moneda 3 2 12" xfId="1279"/>
    <cellStyle name="Moneda 3 2 13" xfId="4566"/>
    <cellStyle name="Moneda 3 2 2" xfId="143"/>
    <cellStyle name="Moneda 3 2 3" xfId="58"/>
    <cellStyle name="Moneda 3 2 3 2" xfId="257"/>
    <cellStyle name="Moneda 3 2 3 2 2" xfId="390"/>
    <cellStyle name="Moneda 3 2 3 2 2 2" xfId="1152"/>
    <cellStyle name="Moneda 3 2 3 2 2 2 2" xfId="1993"/>
    <cellStyle name="Moneda 3 2 3 2 2 3" xfId="1592"/>
    <cellStyle name="Moneda 3 2 3 2 2 3 2" xfId="6230"/>
    <cellStyle name="Moneda 3 2 3 2 2 4" xfId="5222"/>
    <cellStyle name="Moneda 3 2 3 2 3" xfId="681"/>
    <cellStyle name="Moneda 3 2 3 2 3 2" xfId="5515"/>
    <cellStyle name="Moneda 3 2 3 2 4" xfId="1079"/>
    <cellStyle name="Moneda 3 2 3 2 4 2" xfId="1919"/>
    <cellStyle name="Moneda 3 2 3 2 5" xfId="1467"/>
    <cellStyle name="Moneda 3 2 3 2 6" xfId="4761"/>
    <cellStyle name="Moneda 3 2 3 3" xfId="391"/>
    <cellStyle name="Moneda 3 2 3 3 2" xfId="1153"/>
    <cellStyle name="Moneda 3 2 3 3 2 2" xfId="1994"/>
    <cellStyle name="Moneda 3 2 3 3 2 3" xfId="5345"/>
    <cellStyle name="Moneda 3 2 3 3 3" xfId="1593"/>
    <cellStyle name="Moneda 3 2 3 3 3 2" xfId="6212"/>
    <cellStyle name="Moneda 3 2 3 3 4" xfId="4954"/>
    <cellStyle name="Moneda 3 2 3 4" xfId="680"/>
    <cellStyle name="Moneda 3 2 3 4 2" xfId="6034"/>
    <cellStyle name="Moneda 3 2 3 4 3" xfId="5991"/>
    <cellStyle name="Moneda 3 2 3 5" xfId="965"/>
    <cellStyle name="Moneda 3 2 3 5 2" xfId="1805"/>
    <cellStyle name="Moneda 3 2 3 5 3" xfId="5115"/>
    <cellStyle name="Moneda 3 2 3 6" xfId="1345"/>
    <cellStyle name="Moneda 3 2 3 7" xfId="4626"/>
    <cellStyle name="Moneda 3 2 4" xfId="144"/>
    <cellStyle name="Moneda 3 2 4 2" xfId="392"/>
    <cellStyle name="Moneda 3 2 4 2 2" xfId="684"/>
    <cellStyle name="Moneda 3 2 4 2 2 2" xfId="1154"/>
    <cellStyle name="Moneda 3 2 4 2 2 2 2" xfId="1995"/>
    <cellStyle name="Moneda 3 2 4 2 2 3" xfId="1594"/>
    <cellStyle name="Moneda 3 2 4 2 2 4" xfId="5221"/>
    <cellStyle name="Moneda 3 2 4 2 3" xfId="683"/>
    <cellStyle name="Moneda 3 2 4 2 3 2" xfId="5514"/>
    <cellStyle name="Moneda 3 2 4 2 4" xfId="1078"/>
    <cellStyle name="Moneda 3 2 4 2 4 2" xfId="1918"/>
    <cellStyle name="Moneda 3 2 4 2 5" xfId="1466"/>
    <cellStyle name="Moneda 3 2 4 2 6" xfId="4760"/>
    <cellStyle name="Moneda 3 2 4 3" xfId="393"/>
    <cellStyle name="Moneda 3 2 4 3 2" xfId="1155"/>
    <cellStyle name="Moneda 3 2 4 3 2 2" xfId="1996"/>
    <cellStyle name="Moneda 3 2 4 3 2 3" xfId="5344"/>
    <cellStyle name="Moneda 3 2 4 3 3" xfId="1595"/>
    <cellStyle name="Moneda 3 2 4 3 3 2" xfId="6145"/>
    <cellStyle name="Moneda 3 2 4 3 4" xfId="4953"/>
    <cellStyle name="Moneda 3 2 4 4" xfId="682"/>
    <cellStyle name="Moneda 3 2 4 4 2" xfId="6292"/>
    <cellStyle name="Moneda 3 2 4 4 3" xfId="6107"/>
    <cellStyle name="Moneda 3 2 4 5" xfId="964"/>
    <cellStyle name="Moneda 3 2 4 5 2" xfId="1804"/>
    <cellStyle name="Moneda 3 2 4 5 3" xfId="5114"/>
    <cellStyle name="Moneda 3 2 4 6" xfId="1344"/>
    <cellStyle name="Moneda 3 2 4 7" xfId="4625"/>
    <cellStyle name="Moneda 3 2 5" xfId="549"/>
    <cellStyle name="Moneda 3 2 5 2" xfId="582"/>
    <cellStyle name="Moneda 3 2 5 2 2" xfId="687"/>
    <cellStyle name="Moneda 3 2 5 2 2 2" xfId="1156"/>
    <cellStyle name="Moneda 3 2 5 2 2 2 2" xfId="1997"/>
    <cellStyle name="Moneda 3 2 5 2 2 3" xfId="1596"/>
    <cellStyle name="Moneda 3 2 5 2 2 4" xfId="5262"/>
    <cellStyle name="Moneda 3 2 5 2 3" xfId="686"/>
    <cellStyle name="Moneda 3 2 5 2 3 2" xfId="5540"/>
    <cellStyle name="Moneda 3 2 5 2 4" xfId="1103"/>
    <cellStyle name="Moneda 3 2 5 2 4 2" xfId="1943"/>
    <cellStyle name="Moneda 3 2 5 2 5" xfId="1498"/>
    <cellStyle name="Moneda 3 2 5 2 6" xfId="4801"/>
    <cellStyle name="Moneda 3 2 5 3" xfId="688"/>
    <cellStyle name="Moneda 3 2 5 3 2" xfId="1157"/>
    <cellStyle name="Moneda 3 2 5 3 2 2" xfId="1998"/>
    <cellStyle name="Moneda 3 2 5 3 2 3" xfId="5385"/>
    <cellStyle name="Moneda 3 2 5 3 3" xfId="1597"/>
    <cellStyle name="Moneda 3 2 5 3 4" xfId="4994"/>
    <cellStyle name="Moneda 3 2 5 4" xfId="685"/>
    <cellStyle name="Moneda 3 2 5 5" xfId="997"/>
    <cellStyle name="Moneda 3 2 5 5 2" xfId="1837"/>
    <cellStyle name="Moneda 3 2 5 5 3" xfId="5144"/>
    <cellStyle name="Moneda 3 2 5 6" xfId="1385"/>
    <cellStyle name="Moneda 3 2 5 7" xfId="4666"/>
    <cellStyle name="Moneda 3 2 6" xfId="554"/>
    <cellStyle name="Moneda 3 2 6 2" xfId="589"/>
    <cellStyle name="Moneda 3 2 6 2 2" xfId="691"/>
    <cellStyle name="Moneda 3 2 6 2 2 2" xfId="1158"/>
    <cellStyle name="Moneda 3 2 6 2 2 2 2" xfId="1999"/>
    <cellStyle name="Moneda 3 2 6 2 2 3" xfId="1598"/>
    <cellStyle name="Moneda 3 2 6 2 2 4" xfId="5272"/>
    <cellStyle name="Moneda 3 2 6 2 3" xfId="690"/>
    <cellStyle name="Moneda 3 2 6 2 3 2" xfId="5548"/>
    <cellStyle name="Moneda 3 2 6 2 4" xfId="1113"/>
    <cellStyle name="Moneda 3 2 6 2 4 2" xfId="1953"/>
    <cellStyle name="Moneda 3 2 6 2 5" xfId="1508"/>
    <cellStyle name="Moneda 3 2 6 2 6" xfId="4811"/>
    <cellStyle name="Moneda 3 2 6 3" xfId="692"/>
    <cellStyle name="Moneda 3 2 6 3 2" xfId="1159"/>
    <cellStyle name="Moneda 3 2 6 3 2 2" xfId="2000"/>
    <cellStyle name="Moneda 3 2 6 3 2 3" xfId="5395"/>
    <cellStyle name="Moneda 3 2 6 3 3" xfId="1599"/>
    <cellStyle name="Moneda 3 2 6 3 4" xfId="5004"/>
    <cellStyle name="Moneda 3 2 6 4" xfId="689"/>
    <cellStyle name="Moneda 3 2 6 5" xfId="1007"/>
    <cellStyle name="Moneda 3 2 6 5 2" xfId="1847"/>
    <cellStyle name="Moneda 3 2 6 5 3" xfId="5152"/>
    <cellStyle name="Moneda 3 2 6 6" xfId="1395"/>
    <cellStyle name="Moneda 3 2 6 7" xfId="4676"/>
    <cellStyle name="Moneda 3 2 7" xfId="559"/>
    <cellStyle name="Moneda 3 2 7 2" xfId="694"/>
    <cellStyle name="Moneda 3 2 7 2 2" xfId="1160"/>
    <cellStyle name="Moneda 3 2 7 2 2 2" xfId="2001"/>
    <cellStyle name="Moneda 3 2 7 2 3" xfId="1600"/>
    <cellStyle name="Moneda 3 2 7 3" xfId="693"/>
    <cellStyle name="Moneda 3 2 7 4" xfId="1017"/>
    <cellStyle name="Moneda 3 2 7 4 2" xfId="1857"/>
    <cellStyle name="Moneda 3 2 7 5" xfId="1405"/>
    <cellStyle name="Moneda 3 2 7 6" xfId="4856"/>
    <cellStyle name="Moneda 3 2 8" xfId="695"/>
    <cellStyle name="Moneda 3 2 8 2" xfId="4525"/>
    <cellStyle name="Moneda 3 2 8 2 2" xfId="5678"/>
    <cellStyle name="Moneda 3 2 8 2 3" xfId="5166"/>
    <cellStyle name="Moneda 3 2 8 3" xfId="4695"/>
    <cellStyle name="Moneda 3 2 8 3 2" xfId="5493"/>
    <cellStyle name="Moneda 3 2 8 4" xfId="4710"/>
    <cellStyle name="Moneda 3 2 8 5" xfId="2177"/>
    <cellStyle name="Moneda 3 2 9" xfId="696"/>
    <cellStyle name="Moneda 3 2 9 2" xfId="4534"/>
    <cellStyle name="Moneda 3 2 9 2 2" xfId="5693"/>
    <cellStyle name="Moneda 3 2 9 2 3" xfId="5285"/>
    <cellStyle name="Moneda 3 2 9 3" xfId="4816"/>
    <cellStyle name="Moneda 3 2 9 3 2" xfId="5559"/>
    <cellStyle name="Moneda 3 2 9 4" xfId="4894"/>
    <cellStyle name="Moneda 3 2 9 5" xfId="4454"/>
    <cellStyle name="Moneda 3 3" xfId="145"/>
    <cellStyle name="Moneda 3 3 10" xfId="698"/>
    <cellStyle name="Moneda 3 3 10 2" xfId="699"/>
    <cellStyle name="Moneda 3 3 10 2 2" xfId="5415"/>
    <cellStyle name="Moneda 3 3 10 2 2 2" xfId="5690"/>
    <cellStyle name="Moneda 3 3 10 2 3" xfId="5282"/>
    <cellStyle name="Moneda 3 3 10 2 4" xfId="4531"/>
    <cellStyle name="Moneda 3 3 10 3" xfId="700"/>
    <cellStyle name="Moneda 3 3 10 3 2" xfId="5556"/>
    <cellStyle name="Moneda 3 3 10 4" xfId="4818"/>
    <cellStyle name="Moneda 3 3 10 5" xfId="4891"/>
    <cellStyle name="Moneda 3 3 10 6" xfId="4451"/>
    <cellStyle name="Moneda 3 3 11" xfId="701"/>
    <cellStyle name="Moneda 3 3 11 2" xfId="1161"/>
    <cellStyle name="Moneda 3 3 11 2 2" xfId="2002"/>
    <cellStyle name="Moneda 3 3 11 3" xfId="1601"/>
    <cellStyle name="Moneda 3 3 11 4" xfId="4871"/>
    <cellStyle name="Moneda 3 3 11 5" xfId="4479"/>
    <cellStyle name="Moneda 3 3 12" xfId="697"/>
    <cellStyle name="Moneda 3 3 12 2" xfId="4878"/>
    <cellStyle name="Moneda 3 3 12 2 2" xfId="5662"/>
    <cellStyle name="Moneda 3 3 12 3" xfId="5092"/>
    <cellStyle name="Moneda 3 3 12 4" xfId="4508"/>
    <cellStyle name="Moneda 3 3 13" xfId="916"/>
    <cellStyle name="Moneda 3 3 13 2" xfId="1744"/>
    <cellStyle name="Moneda 3 3 14" xfId="1276"/>
    <cellStyle name="Moneda 3 3 15" xfId="4563"/>
    <cellStyle name="Moneda 3 3 2" xfId="146"/>
    <cellStyle name="Moneda 3 3 2 10" xfId="1280"/>
    <cellStyle name="Moneda 3 3 2 11" xfId="4567"/>
    <cellStyle name="Moneda 3 3 2 2" xfId="147"/>
    <cellStyle name="Moneda 3 3 2 2 2" xfId="258"/>
    <cellStyle name="Moneda 3 3 2 2 2 2" xfId="394"/>
    <cellStyle name="Moneda 3 3 2 2 2 2 2" xfId="1162"/>
    <cellStyle name="Moneda 3 3 2 2 2 2 2 2" xfId="2003"/>
    <cellStyle name="Moneda 3 3 2 2 2 2 3" xfId="1602"/>
    <cellStyle name="Moneda 3 3 2 2 2 2 3 2" xfId="6158"/>
    <cellStyle name="Moneda 3 3 2 2 2 2 4" xfId="5224"/>
    <cellStyle name="Moneda 3 3 2 2 2 3" xfId="704"/>
    <cellStyle name="Moneda 3 3 2 2 2 3 2" xfId="5517"/>
    <cellStyle name="Moneda 3 3 2 2 2 4" xfId="1081"/>
    <cellStyle name="Moneda 3 3 2 2 2 4 2" xfId="1921"/>
    <cellStyle name="Moneda 3 3 2 2 2 5" xfId="1469"/>
    <cellStyle name="Moneda 3 3 2 2 2 6" xfId="4763"/>
    <cellStyle name="Moneda 3 3 2 2 3" xfId="395"/>
    <cellStyle name="Moneda 3 3 2 2 3 2" xfId="1163"/>
    <cellStyle name="Moneda 3 3 2 2 3 2 2" xfId="2004"/>
    <cellStyle name="Moneda 3 3 2 2 3 2 3" xfId="5347"/>
    <cellStyle name="Moneda 3 3 2 2 3 3" xfId="1603"/>
    <cellStyle name="Moneda 3 3 2 2 3 3 2" xfId="6220"/>
    <cellStyle name="Moneda 3 3 2 2 3 4" xfId="4956"/>
    <cellStyle name="Moneda 3 3 2 2 4" xfId="703"/>
    <cellStyle name="Moneda 3 3 2 2 4 2" xfId="5956"/>
    <cellStyle name="Moneda 3 3 2 2 4 3" xfId="6301"/>
    <cellStyle name="Moneda 3 3 2 2 5" xfId="967"/>
    <cellStyle name="Moneda 3 3 2 2 5 2" xfId="1807"/>
    <cellStyle name="Moneda 3 3 2 2 5 3" xfId="5118"/>
    <cellStyle name="Moneda 3 3 2 2 6" xfId="1347"/>
    <cellStyle name="Moneda 3 3 2 2 7" xfId="4628"/>
    <cellStyle name="Moneda 3 3 2 3" xfId="259"/>
    <cellStyle name="Moneda 3 3 2 3 2" xfId="396"/>
    <cellStyle name="Moneda 3 3 2 3 2 2" xfId="707"/>
    <cellStyle name="Moneda 3 3 2 3 2 2 2" xfId="1164"/>
    <cellStyle name="Moneda 3 3 2 3 2 2 2 2" xfId="2005"/>
    <cellStyle name="Moneda 3 3 2 3 2 2 3" xfId="1604"/>
    <cellStyle name="Moneda 3 3 2 3 2 2 4" xfId="5263"/>
    <cellStyle name="Moneda 3 3 2 3 2 3" xfId="706"/>
    <cellStyle name="Moneda 3 3 2 3 2 3 2" xfId="5541"/>
    <cellStyle name="Moneda 3 3 2 3 2 4" xfId="1104"/>
    <cellStyle name="Moneda 3 3 2 3 2 4 2" xfId="1944"/>
    <cellStyle name="Moneda 3 3 2 3 2 5" xfId="1499"/>
    <cellStyle name="Moneda 3 3 2 3 2 6" xfId="4802"/>
    <cellStyle name="Moneda 3 3 2 3 3" xfId="708"/>
    <cellStyle name="Moneda 3 3 2 3 3 2" xfId="1165"/>
    <cellStyle name="Moneda 3 3 2 3 3 2 2" xfId="2006"/>
    <cellStyle name="Moneda 3 3 2 3 3 2 3" xfId="5386"/>
    <cellStyle name="Moneda 3 3 2 3 3 3" xfId="1605"/>
    <cellStyle name="Moneda 3 3 2 3 3 4" xfId="4995"/>
    <cellStyle name="Moneda 3 3 2 3 4" xfId="705"/>
    <cellStyle name="Moneda 3 3 2 3 4 2" xfId="5971"/>
    <cellStyle name="Moneda 3 3 2 3 4 3" xfId="6295"/>
    <cellStyle name="Moneda 3 3 2 3 5" xfId="998"/>
    <cellStyle name="Moneda 3 3 2 3 5 2" xfId="1838"/>
    <cellStyle name="Moneda 3 3 2 3 5 3" xfId="5145"/>
    <cellStyle name="Moneda 3 3 2 3 6" xfId="1386"/>
    <cellStyle name="Moneda 3 3 2 3 7" xfId="4667"/>
    <cellStyle name="Moneda 3 3 2 4" xfId="397"/>
    <cellStyle name="Moneda 3 3 2 4 2" xfId="590"/>
    <cellStyle name="Moneda 3 3 2 4 2 2" xfId="711"/>
    <cellStyle name="Moneda 3 3 2 4 2 2 2" xfId="1166"/>
    <cellStyle name="Moneda 3 3 2 4 2 2 2 2" xfId="2007"/>
    <cellStyle name="Moneda 3 3 2 4 2 2 3" xfId="1606"/>
    <cellStyle name="Moneda 3 3 2 4 2 2 4" xfId="5273"/>
    <cellStyle name="Moneda 3 3 2 4 2 3" xfId="710"/>
    <cellStyle name="Moneda 3 3 2 4 2 3 2" xfId="5549"/>
    <cellStyle name="Moneda 3 3 2 4 2 4" xfId="1114"/>
    <cellStyle name="Moneda 3 3 2 4 2 4 2" xfId="1954"/>
    <cellStyle name="Moneda 3 3 2 4 2 5" xfId="1509"/>
    <cellStyle name="Moneda 3 3 2 4 2 6" xfId="4812"/>
    <cellStyle name="Moneda 3 3 2 4 3" xfId="712"/>
    <cellStyle name="Moneda 3 3 2 4 3 2" xfId="1167"/>
    <cellStyle name="Moneda 3 3 2 4 3 2 2" xfId="2008"/>
    <cellStyle name="Moneda 3 3 2 4 3 2 3" xfId="5396"/>
    <cellStyle name="Moneda 3 3 2 4 3 3" xfId="1607"/>
    <cellStyle name="Moneda 3 3 2 4 3 4" xfId="5005"/>
    <cellStyle name="Moneda 3 3 2 4 4" xfId="709"/>
    <cellStyle name="Moneda 3 3 2 4 4 2" xfId="5976"/>
    <cellStyle name="Moneda 3 3 2 4 5" xfId="1008"/>
    <cellStyle name="Moneda 3 3 2 4 5 2" xfId="1848"/>
    <cellStyle name="Moneda 3 3 2 4 5 3" xfId="5153"/>
    <cellStyle name="Moneda 3 3 2 4 6" xfId="1396"/>
    <cellStyle name="Moneda 3 3 2 4 7" xfId="4677"/>
    <cellStyle name="Moneda 3 3 2 5" xfId="561"/>
    <cellStyle name="Moneda 3 3 2 5 2" xfId="714"/>
    <cellStyle name="Moneda 3 3 2 5 2 2" xfId="1168"/>
    <cellStyle name="Moneda 3 3 2 5 2 2 2" xfId="2009"/>
    <cellStyle name="Moneda 3 3 2 5 2 3" xfId="1608"/>
    <cellStyle name="Moneda 3 3 2 5 2 4" xfId="5167"/>
    <cellStyle name="Moneda 3 3 2 5 3" xfId="713"/>
    <cellStyle name="Moneda 3 3 2 5 3 2" xfId="5494"/>
    <cellStyle name="Moneda 3 3 2 5 4" xfId="1019"/>
    <cellStyle name="Moneda 3 3 2 5 4 2" xfId="1859"/>
    <cellStyle name="Moneda 3 3 2 5 5" xfId="1407"/>
    <cellStyle name="Moneda 3 3 2 5 6" xfId="4711"/>
    <cellStyle name="Moneda 3 3 2 6" xfId="715"/>
    <cellStyle name="Moneda 3 3 2 6 2" xfId="716"/>
    <cellStyle name="Moneda 3 3 2 6 2 2" xfId="4863"/>
    <cellStyle name="Moneda 3 3 2 6 2 2 2" xfId="5694"/>
    <cellStyle name="Moneda 3 3 2 6 2 3" xfId="5286"/>
    <cellStyle name="Moneda 3 3 2 6 2 4" xfId="4535"/>
    <cellStyle name="Moneda 3 3 2 6 3" xfId="717"/>
    <cellStyle name="Moneda 3 3 2 6 3 2" xfId="5560"/>
    <cellStyle name="Moneda 3 3 2 6 4" xfId="4847"/>
    <cellStyle name="Moneda 3 3 2 6 5" xfId="4895"/>
    <cellStyle name="Moneda 3 3 2 6 6" xfId="4455"/>
    <cellStyle name="Moneda 3 3 2 7" xfId="718"/>
    <cellStyle name="Moneda 3 3 2 7 2" xfId="1169"/>
    <cellStyle name="Moneda 3 3 2 7 2 2" xfId="2010"/>
    <cellStyle name="Moneda 3 3 2 7 3" xfId="1609"/>
    <cellStyle name="Moneda 3 3 2 7 4" xfId="4848"/>
    <cellStyle name="Moneda 3 3 2 7 5" xfId="4465"/>
    <cellStyle name="Moneda 3 3 2 8" xfId="702"/>
    <cellStyle name="Moneda 3 3 2 8 2" xfId="4865"/>
    <cellStyle name="Moneda 3 3 2 8 2 2" xfId="5671"/>
    <cellStyle name="Moneda 3 3 2 8 3" xfId="5117"/>
    <cellStyle name="Moneda 3 3 2 8 4" xfId="4515"/>
    <cellStyle name="Moneda 3 3 2 9" xfId="917"/>
    <cellStyle name="Moneda 3 3 2 9 2" xfId="1745"/>
    <cellStyle name="Moneda 3 3 3" xfId="148"/>
    <cellStyle name="Moneda 3 3 3 10" xfId="1281"/>
    <cellStyle name="Moneda 3 3 3 11" xfId="4568"/>
    <cellStyle name="Moneda 3 3 3 2" xfId="149"/>
    <cellStyle name="Moneda 3 3 3 2 2" xfId="260"/>
    <cellStyle name="Moneda 3 3 3 2 2 2" xfId="398"/>
    <cellStyle name="Moneda 3 3 3 2 2 2 2" xfId="1170"/>
    <cellStyle name="Moneda 3 3 3 2 2 2 2 2" xfId="2011"/>
    <cellStyle name="Moneda 3 3 3 2 2 2 3" xfId="1610"/>
    <cellStyle name="Moneda 3 3 3 2 2 2 3 2" xfId="6166"/>
    <cellStyle name="Moneda 3 3 3 2 2 2 4" xfId="5225"/>
    <cellStyle name="Moneda 3 3 3 2 2 3" xfId="721"/>
    <cellStyle name="Moneda 3 3 3 2 2 3 2" xfId="5518"/>
    <cellStyle name="Moneda 3 3 3 2 2 4" xfId="1082"/>
    <cellStyle name="Moneda 3 3 3 2 2 4 2" xfId="1922"/>
    <cellStyle name="Moneda 3 3 3 2 2 5" xfId="1470"/>
    <cellStyle name="Moneda 3 3 3 2 2 6" xfId="4764"/>
    <cellStyle name="Moneda 3 3 3 2 3" xfId="399"/>
    <cellStyle name="Moneda 3 3 3 2 3 2" xfId="1171"/>
    <cellStyle name="Moneda 3 3 3 2 3 2 2" xfId="2012"/>
    <cellStyle name="Moneda 3 3 3 2 3 2 3" xfId="5348"/>
    <cellStyle name="Moneda 3 3 3 2 3 3" xfId="1611"/>
    <cellStyle name="Moneda 3 3 3 2 3 3 2" xfId="6089"/>
    <cellStyle name="Moneda 3 3 3 2 3 4" xfId="4957"/>
    <cellStyle name="Moneda 3 3 3 2 4" xfId="720"/>
    <cellStyle name="Moneda 3 3 3 2 4 2" xfId="6035"/>
    <cellStyle name="Moneda 3 3 3 2 4 3" xfId="6303"/>
    <cellStyle name="Moneda 3 3 3 2 5" xfId="968"/>
    <cellStyle name="Moneda 3 3 3 2 5 2" xfId="1808"/>
    <cellStyle name="Moneda 3 3 3 2 5 3" xfId="5120"/>
    <cellStyle name="Moneda 3 3 3 2 6" xfId="1348"/>
    <cellStyle name="Moneda 3 3 3 2 7" xfId="4629"/>
    <cellStyle name="Moneda 3 3 3 3" xfId="261"/>
    <cellStyle name="Moneda 3 3 3 3 2" xfId="400"/>
    <cellStyle name="Moneda 3 3 3 3 2 2" xfId="724"/>
    <cellStyle name="Moneda 3 3 3 3 2 2 2" xfId="1172"/>
    <cellStyle name="Moneda 3 3 3 3 2 2 2 2" xfId="2013"/>
    <cellStyle name="Moneda 3 3 3 3 2 2 3" xfId="1612"/>
    <cellStyle name="Moneda 3 3 3 3 2 2 4" xfId="5264"/>
    <cellStyle name="Moneda 3 3 3 3 2 3" xfId="723"/>
    <cellStyle name="Moneda 3 3 3 3 2 3 2" xfId="5542"/>
    <cellStyle name="Moneda 3 3 3 3 2 4" xfId="1105"/>
    <cellStyle name="Moneda 3 3 3 3 2 4 2" xfId="1945"/>
    <cellStyle name="Moneda 3 3 3 3 2 5" xfId="1500"/>
    <cellStyle name="Moneda 3 3 3 3 2 6" xfId="4803"/>
    <cellStyle name="Moneda 3 3 3 3 3" xfId="725"/>
    <cellStyle name="Moneda 3 3 3 3 3 2" xfId="1173"/>
    <cellStyle name="Moneda 3 3 3 3 3 2 2" xfId="2014"/>
    <cellStyle name="Moneda 3 3 3 3 3 2 3" xfId="5387"/>
    <cellStyle name="Moneda 3 3 3 3 3 3" xfId="1613"/>
    <cellStyle name="Moneda 3 3 3 3 3 4" xfId="4996"/>
    <cellStyle name="Moneda 3 3 3 3 4" xfId="722"/>
    <cellStyle name="Moneda 3 3 3 3 4 2" xfId="6260"/>
    <cellStyle name="Moneda 3 3 3 3 4 3" xfId="6118"/>
    <cellStyle name="Moneda 3 3 3 3 5" xfId="999"/>
    <cellStyle name="Moneda 3 3 3 3 5 2" xfId="1839"/>
    <cellStyle name="Moneda 3 3 3 3 5 3" xfId="5146"/>
    <cellStyle name="Moneda 3 3 3 3 6" xfId="1387"/>
    <cellStyle name="Moneda 3 3 3 3 7" xfId="4668"/>
    <cellStyle name="Moneda 3 3 3 4" xfId="401"/>
    <cellStyle name="Moneda 3 3 3 4 2" xfId="591"/>
    <cellStyle name="Moneda 3 3 3 4 2 2" xfId="728"/>
    <cellStyle name="Moneda 3 3 3 4 2 2 2" xfId="1174"/>
    <cellStyle name="Moneda 3 3 3 4 2 2 2 2" xfId="2015"/>
    <cellStyle name="Moneda 3 3 3 4 2 2 3" xfId="1614"/>
    <cellStyle name="Moneda 3 3 3 4 2 2 4" xfId="5274"/>
    <cellStyle name="Moneda 3 3 3 4 2 3" xfId="727"/>
    <cellStyle name="Moneda 3 3 3 4 2 3 2" xfId="5550"/>
    <cellStyle name="Moneda 3 3 3 4 2 4" xfId="1115"/>
    <cellStyle name="Moneda 3 3 3 4 2 4 2" xfId="1955"/>
    <cellStyle name="Moneda 3 3 3 4 2 5" xfId="1510"/>
    <cellStyle name="Moneda 3 3 3 4 2 6" xfId="4813"/>
    <cellStyle name="Moneda 3 3 3 4 3" xfId="729"/>
    <cellStyle name="Moneda 3 3 3 4 3 2" xfId="1175"/>
    <cellStyle name="Moneda 3 3 3 4 3 2 2" xfId="2016"/>
    <cellStyle name="Moneda 3 3 3 4 3 2 3" xfId="5397"/>
    <cellStyle name="Moneda 3 3 3 4 3 3" xfId="1615"/>
    <cellStyle name="Moneda 3 3 3 4 3 4" xfId="5006"/>
    <cellStyle name="Moneda 3 3 3 4 4" xfId="726"/>
    <cellStyle name="Moneda 3 3 3 4 4 2" xfId="5887"/>
    <cellStyle name="Moneda 3 3 3 4 5" xfId="1009"/>
    <cellStyle name="Moneda 3 3 3 4 5 2" xfId="1849"/>
    <cellStyle name="Moneda 3 3 3 4 5 3" xfId="5154"/>
    <cellStyle name="Moneda 3 3 3 4 6" xfId="1397"/>
    <cellStyle name="Moneda 3 3 3 4 7" xfId="4678"/>
    <cellStyle name="Moneda 3 3 3 5" xfId="562"/>
    <cellStyle name="Moneda 3 3 3 5 2" xfId="731"/>
    <cellStyle name="Moneda 3 3 3 5 2 2" xfId="1176"/>
    <cellStyle name="Moneda 3 3 3 5 2 2 2" xfId="2017"/>
    <cellStyle name="Moneda 3 3 3 5 2 3" xfId="1616"/>
    <cellStyle name="Moneda 3 3 3 5 2 4" xfId="5168"/>
    <cellStyle name="Moneda 3 3 3 5 3" xfId="730"/>
    <cellStyle name="Moneda 3 3 3 5 3 2" xfId="5495"/>
    <cellStyle name="Moneda 3 3 3 5 4" xfId="1020"/>
    <cellStyle name="Moneda 3 3 3 5 4 2" xfId="1860"/>
    <cellStyle name="Moneda 3 3 3 5 5" xfId="1408"/>
    <cellStyle name="Moneda 3 3 3 5 6" xfId="4712"/>
    <cellStyle name="Moneda 3 3 3 6" xfId="732"/>
    <cellStyle name="Moneda 3 3 3 6 2" xfId="733"/>
    <cellStyle name="Moneda 3 3 3 6 2 2" xfId="4700"/>
    <cellStyle name="Moneda 3 3 3 6 2 2 2" xfId="5695"/>
    <cellStyle name="Moneda 3 3 3 6 2 3" xfId="5287"/>
    <cellStyle name="Moneda 3 3 3 6 2 4" xfId="4536"/>
    <cellStyle name="Moneda 3 3 3 6 3" xfId="734"/>
    <cellStyle name="Moneda 3 3 3 6 3 2" xfId="5561"/>
    <cellStyle name="Moneda 3 3 3 6 4" xfId="4831"/>
    <cellStyle name="Moneda 3 3 3 6 5" xfId="4896"/>
    <cellStyle name="Moneda 3 3 3 6 6" xfId="4456"/>
    <cellStyle name="Moneda 3 3 3 7" xfId="735"/>
    <cellStyle name="Moneda 3 3 3 7 2" xfId="1177"/>
    <cellStyle name="Moneda 3 3 3 7 2 2" xfId="2018"/>
    <cellStyle name="Moneda 3 3 3 7 3" xfId="1617"/>
    <cellStyle name="Moneda 3 3 3 7 4" xfId="4849"/>
    <cellStyle name="Moneda 3 3 3 7 5" xfId="4448"/>
    <cellStyle name="Moneda 3 3 3 8" xfId="719"/>
    <cellStyle name="Moneda 3 3 3 8 2" xfId="4832"/>
    <cellStyle name="Moneda 3 3 3 8 2 2" xfId="5672"/>
    <cellStyle name="Moneda 3 3 3 8 3" xfId="5119"/>
    <cellStyle name="Moneda 3 3 3 8 4" xfId="4516"/>
    <cellStyle name="Moneda 3 3 3 9" xfId="918"/>
    <cellStyle name="Moneda 3 3 3 9 2" xfId="1746"/>
    <cellStyle name="Moneda 3 3 4" xfId="150"/>
    <cellStyle name="Moneda 3 3 4 2" xfId="151"/>
    <cellStyle name="Moneda 3 3 4 2 2" xfId="262"/>
    <cellStyle name="Moneda 3 3 4 2 2 2" xfId="402"/>
    <cellStyle name="Moneda 3 3 4 2 2 2 2" xfId="1179"/>
    <cellStyle name="Moneda 3 3 4 2 2 2 2 2" xfId="2019"/>
    <cellStyle name="Moneda 3 3 4 2 2 2 3" xfId="1618"/>
    <cellStyle name="Moneda 3 3 4 2 2 2 3 2" xfId="6024"/>
    <cellStyle name="Moneda 3 3 4 2 2 2 4" xfId="5227"/>
    <cellStyle name="Moneda 3 3 4 2 2 3" xfId="738"/>
    <cellStyle name="Moneda 3 3 4 2 2 3 2" xfId="5520"/>
    <cellStyle name="Moneda 3 3 4 2 2 4" xfId="1084"/>
    <cellStyle name="Moneda 3 3 4 2 2 4 2" xfId="1924"/>
    <cellStyle name="Moneda 3 3 4 2 2 5" xfId="1472"/>
    <cellStyle name="Moneda 3 3 4 2 2 6" xfId="4766"/>
    <cellStyle name="Moneda 3 3 4 2 3" xfId="403"/>
    <cellStyle name="Moneda 3 3 4 2 3 2" xfId="1180"/>
    <cellStyle name="Moneda 3 3 4 2 3 2 2" xfId="2020"/>
    <cellStyle name="Moneda 3 3 4 2 3 2 3" xfId="5350"/>
    <cellStyle name="Moneda 3 3 4 2 3 3" xfId="1619"/>
    <cellStyle name="Moneda 3 3 4 2 3 3 2" xfId="6221"/>
    <cellStyle name="Moneda 3 3 4 2 3 4" xfId="4959"/>
    <cellStyle name="Moneda 3 3 4 2 4" xfId="737"/>
    <cellStyle name="Moneda 3 3 4 2 4 2" xfId="5869"/>
    <cellStyle name="Moneda 3 3 4 2 4 3" xfId="6273"/>
    <cellStyle name="Moneda 3 3 4 2 5" xfId="970"/>
    <cellStyle name="Moneda 3 3 4 2 5 2" xfId="1810"/>
    <cellStyle name="Moneda 3 3 4 2 5 3" xfId="5122"/>
    <cellStyle name="Moneda 3 3 4 2 6" xfId="1350"/>
    <cellStyle name="Moneda 3 3 4 2 7" xfId="4631"/>
    <cellStyle name="Moneda 3 3 4 3" xfId="263"/>
    <cellStyle name="Moneda 3 3 4 3 2" xfId="404"/>
    <cellStyle name="Moneda 3 3 4 3 2 2" xfId="1181"/>
    <cellStyle name="Moneda 3 3 4 3 2 2 2" xfId="2021"/>
    <cellStyle name="Moneda 3 3 4 3 2 3" xfId="1620"/>
    <cellStyle name="Moneda 3 3 4 3 2 3 2" xfId="6231"/>
    <cellStyle name="Moneda 3 3 4 3 2 4" xfId="5226"/>
    <cellStyle name="Moneda 3 3 4 3 3" xfId="739"/>
    <cellStyle name="Moneda 3 3 4 3 3 2" xfId="5519"/>
    <cellStyle name="Moneda 3 3 4 3 4" xfId="1083"/>
    <cellStyle name="Moneda 3 3 4 3 4 2" xfId="1923"/>
    <cellStyle name="Moneda 3 3 4 3 5" xfId="1471"/>
    <cellStyle name="Moneda 3 3 4 3 6" xfId="4765"/>
    <cellStyle name="Moneda 3 3 4 4" xfId="405"/>
    <cellStyle name="Moneda 3 3 4 4 2" xfId="1182"/>
    <cellStyle name="Moneda 3 3 4 4 2 2" xfId="2022"/>
    <cellStyle name="Moneda 3 3 4 4 2 3" xfId="5349"/>
    <cellStyle name="Moneda 3 3 4 4 3" xfId="1621"/>
    <cellStyle name="Moneda 3 3 4 4 3 2" xfId="6012"/>
    <cellStyle name="Moneda 3 3 4 4 4" xfId="4958"/>
    <cellStyle name="Moneda 3 3 4 5" xfId="736"/>
    <cellStyle name="Moneda 3 3 4 5 2" xfId="6031"/>
    <cellStyle name="Moneda 3 3 4 5 3" xfId="5896"/>
    <cellStyle name="Moneda 3 3 4 6" xfId="969"/>
    <cellStyle name="Moneda 3 3 4 6 2" xfId="1809"/>
    <cellStyle name="Moneda 3 3 4 6 3" xfId="5121"/>
    <cellStyle name="Moneda 3 3 4 7" xfId="1349"/>
    <cellStyle name="Moneda 3 3 4 8" xfId="4630"/>
    <cellStyle name="Moneda 3 3 5" xfId="152"/>
    <cellStyle name="Moneda 3 3 5 2" xfId="264"/>
    <cellStyle name="Moneda 3 3 5 2 2" xfId="406"/>
    <cellStyle name="Moneda 3 3 5 2 2 2" xfId="1183"/>
    <cellStyle name="Moneda 3 3 5 2 2 2 2" xfId="2023"/>
    <cellStyle name="Moneda 3 3 5 2 2 3" xfId="1622"/>
    <cellStyle name="Moneda 3 3 5 2 2 3 2" xfId="6159"/>
    <cellStyle name="Moneda 3 3 5 2 2 4" xfId="5228"/>
    <cellStyle name="Moneda 3 3 5 2 3" xfId="741"/>
    <cellStyle name="Moneda 3 3 5 2 3 2" xfId="5521"/>
    <cellStyle name="Moneda 3 3 5 2 4" xfId="1085"/>
    <cellStyle name="Moneda 3 3 5 2 4 2" xfId="1925"/>
    <cellStyle name="Moneda 3 3 5 2 5" xfId="1473"/>
    <cellStyle name="Moneda 3 3 5 2 6" xfId="4767"/>
    <cellStyle name="Moneda 3 3 5 3" xfId="407"/>
    <cellStyle name="Moneda 3 3 5 3 2" xfId="1184"/>
    <cellStyle name="Moneda 3 3 5 3 2 2" xfId="2024"/>
    <cellStyle name="Moneda 3 3 5 3 2 3" xfId="5351"/>
    <cellStyle name="Moneda 3 3 5 3 3" xfId="1623"/>
    <cellStyle name="Moneda 3 3 5 3 3 2" xfId="6146"/>
    <cellStyle name="Moneda 3 3 5 3 4" xfId="4960"/>
    <cellStyle name="Moneda 3 3 5 4" xfId="740"/>
    <cellStyle name="Moneda 3 3 5 4 2" xfId="6291"/>
    <cellStyle name="Moneda 3 3 5 4 3" xfId="5913"/>
    <cellStyle name="Moneda 3 3 5 5" xfId="971"/>
    <cellStyle name="Moneda 3 3 5 5 2" xfId="1811"/>
    <cellStyle name="Moneda 3 3 5 5 3" xfId="5123"/>
    <cellStyle name="Moneda 3 3 5 6" xfId="1351"/>
    <cellStyle name="Moneda 3 3 5 7" xfId="4632"/>
    <cellStyle name="Moneda 3 3 6" xfId="153"/>
    <cellStyle name="Moneda 3 3 6 2" xfId="408"/>
    <cellStyle name="Moneda 3 3 6 2 2" xfId="744"/>
    <cellStyle name="Moneda 3 3 6 2 2 2" xfId="1185"/>
    <cellStyle name="Moneda 3 3 6 2 2 2 2" xfId="2025"/>
    <cellStyle name="Moneda 3 3 6 2 2 3" xfId="1624"/>
    <cellStyle name="Moneda 3 3 6 2 2 4" xfId="5223"/>
    <cellStyle name="Moneda 3 3 6 2 3" xfId="743"/>
    <cellStyle name="Moneda 3 3 6 2 3 2" xfId="5516"/>
    <cellStyle name="Moneda 3 3 6 2 4" xfId="1080"/>
    <cellStyle name="Moneda 3 3 6 2 4 2" xfId="1920"/>
    <cellStyle name="Moneda 3 3 6 2 5" xfId="1468"/>
    <cellStyle name="Moneda 3 3 6 2 6" xfId="4762"/>
    <cellStyle name="Moneda 3 3 6 3" xfId="409"/>
    <cellStyle name="Moneda 3 3 6 3 2" xfId="1186"/>
    <cellStyle name="Moneda 3 3 6 3 2 2" xfId="2026"/>
    <cellStyle name="Moneda 3 3 6 3 2 3" xfId="5346"/>
    <cellStyle name="Moneda 3 3 6 3 3" xfId="1625"/>
    <cellStyle name="Moneda 3 3 6 3 3 2" xfId="6090"/>
    <cellStyle name="Moneda 3 3 6 3 4" xfId="4955"/>
    <cellStyle name="Moneda 3 3 6 4" xfId="742"/>
    <cellStyle name="Moneda 3 3 6 4 2" xfId="5900"/>
    <cellStyle name="Moneda 3 3 6 4 3" xfId="5992"/>
    <cellStyle name="Moneda 3 3 6 5" xfId="966"/>
    <cellStyle name="Moneda 3 3 6 5 2" xfId="1806"/>
    <cellStyle name="Moneda 3 3 6 5 3" xfId="5116"/>
    <cellStyle name="Moneda 3 3 6 6" xfId="1346"/>
    <cellStyle name="Moneda 3 3 6 7" xfId="4627"/>
    <cellStyle name="Moneda 3 3 7" xfId="410"/>
    <cellStyle name="Moneda 3 3 7 2" xfId="580"/>
    <cellStyle name="Moneda 3 3 7 2 2" xfId="747"/>
    <cellStyle name="Moneda 3 3 7 2 2 2" xfId="1187"/>
    <cellStyle name="Moneda 3 3 7 2 2 2 2" xfId="2027"/>
    <cellStyle name="Moneda 3 3 7 2 2 3" xfId="1626"/>
    <cellStyle name="Moneda 3 3 7 2 2 4" xfId="5259"/>
    <cellStyle name="Moneda 3 3 7 2 3" xfId="746"/>
    <cellStyle name="Moneda 3 3 7 2 3 2" xfId="5537"/>
    <cellStyle name="Moneda 3 3 7 2 4" xfId="1100"/>
    <cellStyle name="Moneda 3 3 7 2 4 2" xfId="1940"/>
    <cellStyle name="Moneda 3 3 7 2 5" xfId="1495"/>
    <cellStyle name="Moneda 3 3 7 2 6" xfId="4798"/>
    <cellStyle name="Moneda 3 3 7 3" xfId="748"/>
    <cellStyle name="Moneda 3 3 7 3 2" xfId="1188"/>
    <cellStyle name="Moneda 3 3 7 3 2 2" xfId="2028"/>
    <cellStyle name="Moneda 3 3 7 3 2 3" xfId="5382"/>
    <cellStyle name="Moneda 3 3 7 3 3" xfId="1627"/>
    <cellStyle name="Moneda 3 3 7 3 4" xfId="4991"/>
    <cellStyle name="Moneda 3 3 7 4" xfId="745"/>
    <cellStyle name="Moneda 3 3 7 4 2" xfId="5805"/>
    <cellStyle name="Moneda 3 3 7 5" xfId="994"/>
    <cellStyle name="Moneda 3 3 7 5 2" xfId="1834"/>
    <cellStyle name="Moneda 3 3 7 5 3" xfId="5141"/>
    <cellStyle name="Moneda 3 3 7 6" xfId="1382"/>
    <cellStyle name="Moneda 3 3 7 7" xfId="4663"/>
    <cellStyle name="Moneda 3 3 8" xfId="411"/>
    <cellStyle name="Moneda 3 3 8 2" xfId="586"/>
    <cellStyle name="Moneda 3 3 8 2 2" xfId="751"/>
    <cellStyle name="Moneda 3 3 8 2 2 2" xfId="1189"/>
    <cellStyle name="Moneda 3 3 8 2 2 2 2" xfId="2029"/>
    <cellStyle name="Moneda 3 3 8 2 2 3" xfId="1628"/>
    <cellStyle name="Moneda 3 3 8 2 2 4" xfId="5269"/>
    <cellStyle name="Moneda 3 3 8 2 3" xfId="750"/>
    <cellStyle name="Moneda 3 3 8 2 3 2" xfId="5545"/>
    <cellStyle name="Moneda 3 3 8 2 4" xfId="1110"/>
    <cellStyle name="Moneda 3 3 8 2 4 2" xfId="1950"/>
    <cellStyle name="Moneda 3 3 8 2 5" xfId="1505"/>
    <cellStyle name="Moneda 3 3 8 2 6" xfId="4808"/>
    <cellStyle name="Moneda 3 3 8 3" xfId="752"/>
    <cellStyle name="Moneda 3 3 8 3 2" xfId="1190"/>
    <cellStyle name="Moneda 3 3 8 3 2 2" xfId="2030"/>
    <cellStyle name="Moneda 3 3 8 3 2 3" xfId="5392"/>
    <cellStyle name="Moneda 3 3 8 3 3" xfId="1629"/>
    <cellStyle name="Moneda 3 3 8 3 4" xfId="5001"/>
    <cellStyle name="Moneda 3 3 8 4" xfId="749"/>
    <cellStyle name="Moneda 3 3 8 4 2" xfId="5934"/>
    <cellStyle name="Moneda 3 3 8 5" xfId="1004"/>
    <cellStyle name="Moneda 3 3 8 5 2" xfId="1844"/>
    <cellStyle name="Moneda 3 3 8 5 3" xfId="5149"/>
    <cellStyle name="Moneda 3 3 8 6" xfId="1392"/>
    <cellStyle name="Moneda 3 3 8 7" xfId="4673"/>
    <cellStyle name="Moneda 3 3 9" xfId="560"/>
    <cellStyle name="Moneda 3 3 9 2" xfId="754"/>
    <cellStyle name="Moneda 3 3 9 2 2" xfId="1191"/>
    <cellStyle name="Moneda 3 3 9 2 2 2" xfId="2031"/>
    <cellStyle name="Moneda 3 3 9 2 3" xfId="1630"/>
    <cellStyle name="Moneda 3 3 9 2 4" xfId="5163"/>
    <cellStyle name="Moneda 3 3 9 3" xfId="753"/>
    <cellStyle name="Moneda 3 3 9 3 2" xfId="5490"/>
    <cellStyle name="Moneda 3 3 9 4" xfId="1018"/>
    <cellStyle name="Moneda 3 3 9 4 2" xfId="1858"/>
    <cellStyle name="Moneda 3 3 9 5" xfId="1406"/>
    <cellStyle name="Moneda 3 3 9 6" xfId="4707"/>
    <cellStyle name="Moneda 3 4" xfId="154"/>
    <cellStyle name="Moneda 3 4 10" xfId="1282"/>
    <cellStyle name="Moneda 3 4 11" xfId="4569"/>
    <cellStyle name="Moneda 3 4 2" xfId="155"/>
    <cellStyle name="Moneda 3 4 2 2" xfId="265"/>
    <cellStyle name="Moneda 3 4 2 2 2" xfId="412"/>
    <cellStyle name="Moneda 3 4 2 2 2 2" xfId="1192"/>
    <cellStyle name="Moneda 3 4 2 2 2 2 2" xfId="2032"/>
    <cellStyle name="Moneda 3 4 2 2 2 3" xfId="1631"/>
    <cellStyle name="Moneda 3 4 2 2 2 3 2" xfId="6102"/>
    <cellStyle name="Moneda 3 4 2 2 2 4" xfId="5229"/>
    <cellStyle name="Moneda 3 4 2 2 3" xfId="757"/>
    <cellStyle name="Moneda 3 4 2 2 3 2" xfId="5522"/>
    <cellStyle name="Moneda 3 4 2 2 4" xfId="1086"/>
    <cellStyle name="Moneda 3 4 2 2 4 2" xfId="1926"/>
    <cellStyle name="Moneda 3 4 2 2 5" xfId="1474"/>
    <cellStyle name="Moneda 3 4 2 2 6" xfId="4768"/>
    <cellStyle name="Moneda 3 4 2 3" xfId="413"/>
    <cellStyle name="Moneda 3 4 2 3 2" xfId="1193"/>
    <cellStyle name="Moneda 3 4 2 3 2 2" xfId="2033"/>
    <cellStyle name="Moneda 3 4 2 3 2 3" xfId="5352"/>
    <cellStyle name="Moneda 3 4 2 3 3" xfId="1632"/>
    <cellStyle name="Moneda 3 4 2 3 3 2" xfId="6222"/>
    <cellStyle name="Moneda 3 4 2 3 4" xfId="4961"/>
    <cellStyle name="Moneda 3 4 2 4" xfId="756"/>
    <cellStyle name="Moneda 3 4 2 4 2" xfId="6280"/>
    <cellStyle name="Moneda 3 4 2 4 3" xfId="5950"/>
    <cellStyle name="Moneda 3 4 2 5" xfId="972"/>
    <cellStyle name="Moneda 3 4 2 5 2" xfId="1812"/>
    <cellStyle name="Moneda 3 4 2 5 3" xfId="5125"/>
    <cellStyle name="Moneda 3 4 2 6" xfId="1352"/>
    <cellStyle name="Moneda 3 4 2 7" xfId="4633"/>
    <cellStyle name="Moneda 3 4 3" xfId="266"/>
    <cellStyle name="Moneda 3 4 3 2" xfId="414"/>
    <cellStyle name="Moneda 3 4 3 2 2" xfId="760"/>
    <cellStyle name="Moneda 3 4 3 2 2 2" xfId="1195"/>
    <cellStyle name="Moneda 3 4 3 2 2 2 2" xfId="2034"/>
    <cellStyle name="Moneda 3 4 3 2 2 3" xfId="1633"/>
    <cellStyle name="Moneda 3 4 3 2 2 4" xfId="5265"/>
    <cellStyle name="Moneda 3 4 3 2 3" xfId="759"/>
    <cellStyle name="Moneda 3 4 3 2 3 2" xfId="5543"/>
    <cellStyle name="Moneda 3 4 3 2 4" xfId="1106"/>
    <cellStyle name="Moneda 3 4 3 2 4 2" xfId="1946"/>
    <cellStyle name="Moneda 3 4 3 2 5" xfId="1501"/>
    <cellStyle name="Moneda 3 4 3 2 6" xfId="4804"/>
    <cellStyle name="Moneda 3 4 3 3" xfId="761"/>
    <cellStyle name="Moneda 3 4 3 3 2" xfId="1196"/>
    <cellStyle name="Moneda 3 4 3 3 2 2" xfId="2035"/>
    <cellStyle name="Moneda 3 4 3 3 2 3" xfId="5388"/>
    <cellStyle name="Moneda 3 4 3 3 3" xfId="1634"/>
    <cellStyle name="Moneda 3 4 3 3 4" xfId="4997"/>
    <cellStyle name="Moneda 3 4 3 4" xfId="758"/>
    <cellStyle name="Moneda 3 4 3 4 2" xfId="6189"/>
    <cellStyle name="Moneda 3 4 3 4 3" xfId="6270"/>
    <cellStyle name="Moneda 3 4 3 5" xfId="1000"/>
    <cellStyle name="Moneda 3 4 3 5 2" xfId="1840"/>
    <cellStyle name="Moneda 3 4 3 5 3" xfId="5147"/>
    <cellStyle name="Moneda 3 4 3 6" xfId="1388"/>
    <cellStyle name="Moneda 3 4 3 7" xfId="4669"/>
    <cellStyle name="Moneda 3 4 4" xfId="415"/>
    <cellStyle name="Moneda 3 4 4 2" xfId="592"/>
    <cellStyle name="Moneda 3 4 4 2 2" xfId="764"/>
    <cellStyle name="Moneda 3 4 4 2 2 2" xfId="1197"/>
    <cellStyle name="Moneda 3 4 4 2 2 2 2" xfId="2036"/>
    <cellStyle name="Moneda 3 4 4 2 2 3" xfId="1635"/>
    <cellStyle name="Moneda 3 4 4 2 2 4" xfId="5275"/>
    <cellStyle name="Moneda 3 4 4 2 3" xfId="763"/>
    <cellStyle name="Moneda 3 4 4 2 3 2" xfId="5551"/>
    <cellStyle name="Moneda 3 4 4 2 4" xfId="1116"/>
    <cellStyle name="Moneda 3 4 4 2 4 2" xfId="1956"/>
    <cellStyle name="Moneda 3 4 4 2 5" xfId="1511"/>
    <cellStyle name="Moneda 3 4 4 2 6" xfId="4814"/>
    <cellStyle name="Moneda 3 4 4 3" xfId="765"/>
    <cellStyle name="Moneda 3 4 4 3 2" xfId="1198"/>
    <cellStyle name="Moneda 3 4 4 3 2 2" xfId="2037"/>
    <cellStyle name="Moneda 3 4 4 3 2 3" xfId="5398"/>
    <cellStyle name="Moneda 3 4 4 3 3" xfId="1636"/>
    <cellStyle name="Moneda 3 4 4 3 4" xfId="5007"/>
    <cellStyle name="Moneda 3 4 4 4" xfId="762"/>
    <cellStyle name="Moneda 3 4 4 4 2" xfId="5801"/>
    <cellStyle name="Moneda 3 4 4 5" xfId="1010"/>
    <cellStyle name="Moneda 3 4 4 5 2" xfId="1850"/>
    <cellStyle name="Moneda 3 4 4 5 3" xfId="5155"/>
    <cellStyle name="Moneda 3 4 4 6" xfId="1398"/>
    <cellStyle name="Moneda 3 4 4 7" xfId="4679"/>
    <cellStyle name="Moneda 3 4 5" xfId="563"/>
    <cellStyle name="Moneda 3 4 5 2" xfId="767"/>
    <cellStyle name="Moneda 3 4 5 2 2" xfId="1199"/>
    <cellStyle name="Moneda 3 4 5 2 2 2" xfId="2038"/>
    <cellStyle name="Moneda 3 4 5 2 3" xfId="1637"/>
    <cellStyle name="Moneda 3 4 5 2 4" xfId="5169"/>
    <cellStyle name="Moneda 3 4 5 3" xfId="766"/>
    <cellStyle name="Moneda 3 4 5 3 2" xfId="5496"/>
    <cellStyle name="Moneda 3 4 5 4" xfId="1021"/>
    <cellStyle name="Moneda 3 4 5 4 2" xfId="1861"/>
    <cellStyle name="Moneda 3 4 5 5" xfId="1409"/>
    <cellStyle name="Moneda 3 4 5 6" xfId="4713"/>
    <cellStyle name="Moneda 3 4 6" xfId="768"/>
    <cellStyle name="Moneda 3 4 6 2" xfId="769"/>
    <cellStyle name="Moneda 3 4 6 2 2" xfId="5427"/>
    <cellStyle name="Moneda 3 4 6 2 2 2" xfId="5696"/>
    <cellStyle name="Moneda 3 4 6 2 3" xfId="5288"/>
    <cellStyle name="Moneda 3 4 6 2 4" xfId="4537"/>
    <cellStyle name="Moneda 3 4 6 3" xfId="770"/>
    <cellStyle name="Moneda 3 4 6 3 2" xfId="5562"/>
    <cellStyle name="Moneda 3 4 6 4" xfId="5422"/>
    <cellStyle name="Moneda 3 4 6 5" xfId="4897"/>
    <cellStyle name="Moneda 3 4 6 6" xfId="4457"/>
    <cellStyle name="Moneda 3 4 7" xfId="771"/>
    <cellStyle name="Moneda 3 4 7 2" xfId="1200"/>
    <cellStyle name="Moneda 3 4 7 2 2" xfId="2039"/>
    <cellStyle name="Moneda 3 4 7 3" xfId="1638"/>
    <cellStyle name="Moneda 3 4 7 4" xfId="4845"/>
    <cellStyle name="Moneda 3 4 7 5" xfId="4488"/>
    <cellStyle name="Moneda 3 4 8" xfId="755"/>
    <cellStyle name="Moneda 3 4 8 2" xfId="4836"/>
    <cellStyle name="Moneda 3 4 8 2 2" xfId="5673"/>
    <cellStyle name="Moneda 3 4 8 3" xfId="5124"/>
    <cellStyle name="Moneda 3 4 8 4" xfId="4517"/>
    <cellStyle name="Moneda 3 4 9" xfId="919"/>
    <cellStyle name="Moneda 3 4 9 2" xfId="1747"/>
    <cellStyle name="Moneda 3 5" xfId="156"/>
    <cellStyle name="Moneda 3 6" xfId="157"/>
    <cellStyle name="Moneda 3 6 2" xfId="267"/>
    <cellStyle name="Moneda 3 6 2 2" xfId="416"/>
    <cellStyle name="Moneda 3 6 2 2 2" xfId="1201"/>
    <cellStyle name="Moneda 3 6 2 2 2 2" xfId="2040"/>
    <cellStyle name="Moneda 3 6 2 2 3" xfId="1639"/>
    <cellStyle name="Moneda 3 6 2 2 3 2" xfId="6232"/>
    <cellStyle name="Moneda 3 6 2 2 4" xfId="5230"/>
    <cellStyle name="Moneda 3 6 2 3" xfId="773"/>
    <cellStyle name="Moneda 3 6 2 3 2" xfId="5523"/>
    <cellStyle name="Moneda 3 6 2 4" xfId="1087"/>
    <cellStyle name="Moneda 3 6 2 4 2" xfId="1927"/>
    <cellStyle name="Moneda 3 6 2 5" xfId="1475"/>
    <cellStyle name="Moneda 3 6 2 6" xfId="4769"/>
    <cellStyle name="Moneda 3 6 3" xfId="417"/>
    <cellStyle name="Moneda 3 6 3 2" xfId="1202"/>
    <cellStyle name="Moneda 3 6 3 2 2" xfId="2041"/>
    <cellStyle name="Moneda 3 6 3 2 3" xfId="5353"/>
    <cellStyle name="Moneda 3 6 3 3" xfId="1640"/>
    <cellStyle name="Moneda 3 6 3 3 2" xfId="6147"/>
    <cellStyle name="Moneda 3 6 3 4" xfId="4962"/>
    <cellStyle name="Moneda 3 6 4" xfId="772"/>
    <cellStyle name="Moneda 3 6 4 2" xfId="6168"/>
    <cellStyle name="Moneda 3 6 4 3" xfId="5973"/>
    <cellStyle name="Moneda 3 6 5" xfId="973"/>
    <cellStyle name="Moneda 3 6 5 2" xfId="1813"/>
    <cellStyle name="Moneda 3 6 5 3" xfId="5126"/>
    <cellStyle name="Moneda 3 6 6" xfId="1353"/>
    <cellStyle name="Moneda 3 6 7" xfId="4634"/>
    <cellStyle name="Moneda 3 7" xfId="268"/>
    <cellStyle name="Moneda 3 7 2" xfId="418"/>
    <cellStyle name="Moneda 3 7 2 2" xfId="6121"/>
    <cellStyle name="Moneda 3 7 2 2 2" xfId="5957"/>
    <cellStyle name="Moneda 3 7 2 3" xfId="6307"/>
    <cellStyle name="Moneda 3 7 2 3 2" xfId="6160"/>
    <cellStyle name="Moneda 3 7 2 4" xfId="5908"/>
    <cellStyle name="Moneda 3 7 3" xfId="5432"/>
    <cellStyle name="Moneda 3 7 3 2" xfId="6173"/>
    <cellStyle name="Moneda 3 7 3 3" xfId="5893"/>
    <cellStyle name="Moneda 3 7 4" xfId="5919"/>
    <cellStyle name="Moneda 3 7 4 2" xfId="5895"/>
    <cellStyle name="Moneda 3 7 5" xfId="5955"/>
    <cellStyle name="Moneda 4" xfId="158"/>
    <cellStyle name="Moneda 4 2" xfId="159"/>
    <cellStyle name="Moneda 4 2 2" xfId="160"/>
    <cellStyle name="Moneda 4 2 2 2" xfId="419"/>
    <cellStyle name="Moneda 4 2 2 2 2" xfId="777"/>
    <cellStyle name="Moneda 4 2 2 2 2 2" xfId="1203"/>
    <cellStyle name="Moneda 4 2 2 2 2 2 2" xfId="2042"/>
    <cellStyle name="Moneda 4 2 2 2 2 3" xfId="1641"/>
    <cellStyle name="Moneda 4 2 2 2 2 4" xfId="5231"/>
    <cellStyle name="Moneda 4 2 2 2 3" xfId="776"/>
    <cellStyle name="Moneda 4 2 2 2 3 2" xfId="5524"/>
    <cellStyle name="Moneda 4 2 2 2 4" xfId="1088"/>
    <cellStyle name="Moneda 4 2 2 2 4 2" xfId="1928"/>
    <cellStyle name="Moneda 4 2 2 2 5" xfId="1476"/>
    <cellStyle name="Moneda 4 2 2 2 6" xfId="4770"/>
    <cellStyle name="Moneda 4 2 2 3" xfId="420"/>
    <cellStyle name="Moneda 4 2 2 3 2" xfId="1204"/>
    <cellStyle name="Moneda 4 2 2 3 2 2" xfId="2043"/>
    <cellStyle name="Moneda 4 2 2 3 2 3" xfId="5354"/>
    <cellStyle name="Moneda 4 2 2 3 3" xfId="1642"/>
    <cellStyle name="Moneda 4 2 2 3 3 2" xfId="6223"/>
    <cellStyle name="Moneda 4 2 2 3 4" xfId="4963"/>
    <cellStyle name="Moneda 4 2 2 4" xfId="775"/>
    <cellStyle name="Moneda 4 2 2 4 2" xfId="5829"/>
    <cellStyle name="Moneda 4 2 2 4 3" xfId="6248"/>
    <cellStyle name="Moneda 4 2 2 5" xfId="974"/>
    <cellStyle name="Moneda 4 2 2 5 2" xfId="1814"/>
    <cellStyle name="Moneda 4 2 2 5 3" xfId="5127"/>
    <cellStyle name="Moneda 4 2 2 6" xfId="1354"/>
    <cellStyle name="Moneda 4 2 2 7" xfId="4635"/>
    <cellStyle name="Moneda 4 2 3" xfId="421"/>
    <cellStyle name="Moneda 4 2 3 2" xfId="779"/>
    <cellStyle name="Moneda 4 2 3 2 2" xfId="1205"/>
    <cellStyle name="Moneda 4 2 3 2 2 2" xfId="2044"/>
    <cellStyle name="Moneda 4 2 3 2 3" xfId="1643"/>
    <cellStyle name="Moneda 4 2 3 2 4" xfId="5185"/>
    <cellStyle name="Moneda 4 2 3 3" xfId="778"/>
    <cellStyle name="Moneda 4 2 3 3 2" xfId="5498"/>
    <cellStyle name="Moneda 4 2 3 4" xfId="1037"/>
    <cellStyle name="Moneda 4 2 3 4 2" xfId="1877"/>
    <cellStyle name="Moneda 4 2 3 5" xfId="1425"/>
    <cellStyle name="Moneda 4 2 3 6" xfId="4728"/>
    <cellStyle name="Moneda 4 2 4" xfId="422"/>
    <cellStyle name="Moneda 4 2 4 2" xfId="1206"/>
    <cellStyle name="Moneda 4 2 4 2 2" xfId="2045"/>
    <cellStyle name="Moneda 4 2 4 2 3" xfId="5304"/>
    <cellStyle name="Moneda 4 2 4 3" xfId="1644"/>
    <cellStyle name="Moneda 4 2 4 3 2" xfId="6013"/>
    <cellStyle name="Moneda 4 2 4 4" xfId="4913"/>
    <cellStyle name="Moneda 4 2 5" xfId="774"/>
    <cellStyle name="Moneda 4 2 5 2" xfId="6036"/>
    <cellStyle name="Moneda 4 2 5 3" xfId="5958"/>
    <cellStyle name="Moneda 4 2 6" xfId="923"/>
    <cellStyle name="Moneda 4 2 6 2" xfId="1763"/>
    <cellStyle name="Moneda 4 2 6 3" xfId="5094"/>
    <cellStyle name="Moneda 4 2 7" xfId="1270"/>
    <cellStyle name="Moneda 4 2 7 2" xfId="5455"/>
    <cellStyle name="Moneda 4 2 8" xfId="1304"/>
    <cellStyle name="Moneda 4 2 9" xfId="4585"/>
    <cellStyle name="Moneda 4 3" xfId="161"/>
    <cellStyle name="Moneda 4 3 2" xfId="269"/>
    <cellStyle name="Moneda 4 3 2 2" xfId="423"/>
    <cellStyle name="Moneda 4 3 2 2 2" xfId="1207"/>
    <cellStyle name="Moneda 4 3 2 2 2 2" xfId="2046"/>
    <cellStyle name="Moneda 4 3 2 2 3" xfId="1645"/>
    <cellStyle name="Moneda 4 3 2 2 3 2" xfId="6103"/>
    <cellStyle name="Moneda 4 3 2 2 4" xfId="5232"/>
    <cellStyle name="Moneda 4 3 2 3" xfId="781"/>
    <cellStyle name="Moneda 4 3 2 3 2" xfId="5525"/>
    <cellStyle name="Moneda 4 3 2 4" xfId="1036"/>
    <cellStyle name="Moneda 4 3 2 4 2" xfId="1876"/>
    <cellStyle name="Moneda 4 3 2 5" xfId="1424"/>
    <cellStyle name="Moneda 4 3 2 6" xfId="4771"/>
    <cellStyle name="Moneda 4 3 3" xfId="424"/>
    <cellStyle name="Moneda 4 3 3 2" xfId="1208"/>
    <cellStyle name="Moneda 4 3 3 2 2" xfId="2047"/>
    <cellStyle name="Moneda 4 3 3 2 3" xfId="5355"/>
    <cellStyle name="Moneda 4 3 3 3" xfId="1646"/>
    <cellStyle name="Moneda 4 3 3 3 2" xfId="6148"/>
    <cellStyle name="Moneda 4 3 3 4" xfId="4964"/>
    <cellStyle name="Moneda 4 3 4" xfId="270"/>
    <cellStyle name="Moneda 4 3 4 2" xfId="5789"/>
    <cellStyle name="Moneda 4 3 4 3" xfId="5880"/>
    <cellStyle name="Moneda 4 3 4 4" xfId="780"/>
    <cellStyle name="Moneda 4 3 5" xfId="922"/>
    <cellStyle name="Moneda 4 3 5 2" xfId="1762"/>
    <cellStyle name="Moneda 4 3 5 3" xfId="5128"/>
    <cellStyle name="Moneda 4 3 6" xfId="1355"/>
    <cellStyle name="Moneda 4 3 6 2" xfId="5830"/>
    <cellStyle name="Moneda 4 3 7" xfId="4636"/>
    <cellStyle name="Moneda 4 4" xfId="162"/>
    <cellStyle name="Moneda 4 5" xfId="425"/>
    <cellStyle name="Moneda 4 5 2" xfId="783"/>
    <cellStyle name="Moneda 4 5 2 2" xfId="1209"/>
    <cellStyle name="Moneda 4 5 2 2 2" xfId="2048"/>
    <cellStyle name="Moneda 4 5 2 2 3" xfId="5303"/>
    <cellStyle name="Moneda 4 5 2 3" xfId="1648"/>
    <cellStyle name="Moneda 4 5 2 4" xfId="4912"/>
    <cellStyle name="Moneda 4 5 3" xfId="1647"/>
    <cellStyle name="Moneda 4 5 3 2" xfId="6075"/>
    <cellStyle name="Moneda 4 5 3 3" xfId="5940"/>
    <cellStyle name="Moneda 4 5 4" xfId="1305"/>
    <cellStyle name="Moneda 4 5 4 2" xfId="5679"/>
    <cellStyle name="Moneda 4 5 4 3" xfId="5184"/>
    <cellStyle name="Moneda 4 5 5" xfId="5454"/>
    <cellStyle name="Moneda 4 5 6" xfId="4584"/>
    <cellStyle name="Moneda 4 5 7" xfId="5881"/>
    <cellStyle name="Moneda 4 5 8" xfId="782"/>
    <cellStyle name="Moneda 4 6" xfId="426"/>
    <cellStyle name="Moneda 4 6 2" xfId="2136"/>
    <cellStyle name="Moneda 4 6 2 2" xfId="5663"/>
    <cellStyle name="Moneda 4 6 3" xfId="2150"/>
    <cellStyle name="Moneda 4 6 3 2" xfId="6091"/>
    <cellStyle name="Moneda 4 6 4" xfId="2114"/>
    <cellStyle name="Moneda 4 6 5" xfId="5093"/>
    <cellStyle name="Moneda 4 6 6" xfId="5915"/>
    <cellStyle name="Moneda 4 6 7" xfId="1178"/>
    <cellStyle name="Moneda 4 7" xfId="5433"/>
    <cellStyle name="Moneda 4 7 2" xfId="6190"/>
    <cellStyle name="Moneda 4 8" xfId="6249"/>
    <cellStyle name="Moneda 5" xfId="163"/>
    <cellStyle name="Moneda 5 2" xfId="164"/>
    <cellStyle name="Moneda 5 2 2" xfId="271"/>
    <cellStyle name="Moneda 5 2 2 2" xfId="427"/>
    <cellStyle name="Moneda 5 2 2 2 2" xfId="1210"/>
    <cellStyle name="Moneda 5 2 2 2 2 2" xfId="2049"/>
    <cellStyle name="Moneda 5 2 2 2 3" xfId="1649"/>
    <cellStyle name="Moneda 5 2 2 2 3 2" xfId="6025"/>
    <cellStyle name="Moneda 5 2 2 2 4" xfId="5233"/>
    <cellStyle name="Moneda 5 2 2 3" xfId="785"/>
    <cellStyle name="Moneda 5 2 2 3 2" xfId="5526"/>
    <cellStyle name="Moneda 5 2 2 4" xfId="1038"/>
    <cellStyle name="Moneda 5 2 2 4 2" xfId="1878"/>
    <cellStyle name="Moneda 5 2 2 5" xfId="1426"/>
    <cellStyle name="Moneda 5 2 2 6" xfId="4772"/>
    <cellStyle name="Moneda 5 2 3" xfId="428"/>
    <cellStyle name="Moneda 5 2 3 2" xfId="1211"/>
    <cellStyle name="Moneda 5 2 3 2 2" xfId="2050"/>
    <cellStyle name="Moneda 5 2 3 2 3" xfId="5356"/>
    <cellStyle name="Moneda 5 2 3 3" xfId="1650"/>
    <cellStyle name="Moneda 5 2 3 3 2" xfId="6014"/>
    <cellStyle name="Moneda 5 2 3 4" xfId="4965"/>
    <cellStyle name="Moneda 5 2 4" xfId="784"/>
    <cellStyle name="Moneda 5 2 4 2" xfId="5870"/>
    <cellStyle name="Moneda 5 2 4 3" xfId="5781"/>
    <cellStyle name="Moneda 5 2 5" xfId="924"/>
    <cellStyle name="Moneda 5 2 5 2" xfId="1764"/>
    <cellStyle name="Moneda 5 2 5 3" xfId="5129"/>
    <cellStyle name="Moneda 5 2 6" xfId="1356"/>
    <cellStyle name="Moneda 5 2 7" xfId="4637"/>
    <cellStyle name="Moneda 5 3" xfId="165"/>
    <cellStyle name="Moneda 5 4" xfId="429"/>
    <cellStyle name="Moneda 5 4 2" xfId="787"/>
    <cellStyle name="Moneda 5 4 2 2" xfId="1212"/>
    <cellStyle name="Moneda 5 4 2 2 2" xfId="2051"/>
    <cellStyle name="Moneda 5 4 2 2 3" xfId="5305"/>
    <cellStyle name="Moneda 5 4 2 3" xfId="1652"/>
    <cellStyle name="Moneda 5 4 2 4" xfId="4914"/>
    <cellStyle name="Moneda 5 4 3" xfId="1651"/>
    <cellStyle name="Moneda 5 4 3 2" xfId="6206"/>
    <cellStyle name="Moneda 5 4 3 3" xfId="6122"/>
    <cellStyle name="Moneda 5 4 4" xfId="1307"/>
    <cellStyle name="Moneda 5 4 4 2" xfId="5680"/>
    <cellStyle name="Moneda 5 4 4 3" xfId="5186"/>
    <cellStyle name="Moneda 5 4 5" xfId="5456"/>
    <cellStyle name="Moneda 5 4 6" xfId="4586"/>
    <cellStyle name="Moneda 5 4 7" xfId="5883"/>
    <cellStyle name="Moneda 5 4 8" xfId="786"/>
    <cellStyle name="Moneda 5 5" xfId="430"/>
    <cellStyle name="Moneda 5 5 2" xfId="4851"/>
    <cellStyle name="Moneda 5 5 2 2" xfId="5664"/>
    <cellStyle name="Moneda 5 5 3" xfId="5095"/>
    <cellStyle name="Moneda 5 5 3 2" xfId="6092"/>
    <cellStyle name="Moneda 5 5 4" xfId="4509"/>
    <cellStyle name="Moneda 5 5 5" xfId="5884"/>
    <cellStyle name="Moneda 5 5 6" xfId="788"/>
    <cellStyle name="Moneda 5 6" xfId="1271"/>
    <cellStyle name="Moneda 5 6 2" xfId="2141"/>
    <cellStyle name="Moneda 5 6 2 2" xfId="5787"/>
    <cellStyle name="Moneda 5 6 3" xfId="2151"/>
    <cellStyle name="Moneda 5 6 4" xfId="2115"/>
    <cellStyle name="Moneda 5 7" xfId="6309"/>
    <cellStyle name="Moneda 6" xfId="61"/>
    <cellStyle name="Moneda 6 10" xfId="4595"/>
    <cellStyle name="Moneda 6 2" xfId="166"/>
    <cellStyle name="Moneda 6 2 2" xfId="272"/>
    <cellStyle name="Moneda 6 2 2 2" xfId="431"/>
    <cellStyle name="Moneda 6 2 2 2 2" xfId="1213"/>
    <cellStyle name="Moneda 6 2 2 2 2 2" xfId="2052"/>
    <cellStyle name="Moneda 6 2 2 2 3" xfId="1653"/>
    <cellStyle name="Moneda 6 2 2 2 3 2" xfId="6233"/>
    <cellStyle name="Moneda 6 2 2 2 4" xfId="5235"/>
    <cellStyle name="Moneda 6 2 2 3" xfId="790"/>
    <cellStyle name="Moneda 6 2 2 3 2" xfId="5528"/>
    <cellStyle name="Moneda 6 2 2 4" xfId="976"/>
    <cellStyle name="Moneda 6 2 2 4 2" xfId="1816"/>
    <cellStyle name="Moneda 6 2 2 5" xfId="1478"/>
    <cellStyle name="Moneda 6 2 2 6" xfId="4774"/>
    <cellStyle name="Moneda 6 2 3" xfId="432"/>
    <cellStyle name="Moneda 6 2 3 2" xfId="4539"/>
    <cellStyle name="Moneda 6 2 3 2 2" xfId="5728"/>
    <cellStyle name="Moneda 6 2 3 2 3" xfId="5358"/>
    <cellStyle name="Moneda 6 2 3 3" xfId="4874"/>
    <cellStyle name="Moneda 6 2 3 3 2" xfId="5596"/>
    <cellStyle name="Moneda 6 2 3 4" xfId="4967"/>
    <cellStyle name="Moneda 6 2 3 5" xfId="4458"/>
    <cellStyle name="Moneda 6 2 3 6" xfId="5858"/>
    <cellStyle name="Moneda 6 2 3 7" xfId="570"/>
    <cellStyle name="Moneda 6 2 4" xfId="791"/>
    <cellStyle name="Moneda 6 2 4 2" xfId="1214"/>
    <cellStyle name="Moneda 6 2 4 2 2" xfId="2053"/>
    <cellStyle name="Moneda 6 2 4 3" xfId="1654"/>
    <cellStyle name="Moneda 6 2 4 4" xfId="5419"/>
    <cellStyle name="Moneda 6 2 4 5" xfId="4480"/>
    <cellStyle name="Moneda 6 2 5" xfId="789"/>
    <cellStyle name="Moneda 6 2 5 2" xfId="4834"/>
    <cellStyle name="Moneda 6 2 5 2 2" xfId="5674"/>
    <cellStyle name="Moneda 6 2 5 3" xfId="5131"/>
    <cellStyle name="Moneda 6 2 5 4" xfId="4518"/>
    <cellStyle name="Moneda 6 2 6" xfId="1358"/>
    <cellStyle name="Moneda 6 2 7" xfId="4639"/>
    <cellStyle name="Moneda 6 2 8" xfId="5840"/>
    <cellStyle name="Moneda 6 2 9" xfId="536"/>
    <cellStyle name="Moneda 6 3" xfId="167"/>
    <cellStyle name="Moneda 6 3 2" xfId="433"/>
    <cellStyle name="Moneda 6 3 2 2" xfId="794"/>
    <cellStyle name="Moneda 6 3 2 2 2" xfId="1215"/>
    <cellStyle name="Moneda 6 3 2 2 2 2" xfId="2054"/>
    <cellStyle name="Moneda 6 3 2 2 3" xfId="1655"/>
    <cellStyle name="Moneda 6 3 2 2 4" xfId="5234"/>
    <cellStyle name="Moneda 6 3 2 3" xfId="793"/>
    <cellStyle name="Moneda 6 3 2 3 2" xfId="5527"/>
    <cellStyle name="Moneda 6 3 2 4" xfId="1089"/>
    <cellStyle name="Moneda 6 3 2 4 2" xfId="1929"/>
    <cellStyle name="Moneda 6 3 2 5" xfId="1477"/>
    <cellStyle name="Moneda 6 3 2 6" xfId="4773"/>
    <cellStyle name="Moneda 6 3 3" xfId="434"/>
    <cellStyle name="Moneda 6 3 3 2" xfId="1216"/>
    <cellStyle name="Moneda 6 3 3 2 2" xfId="2055"/>
    <cellStyle name="Moneda 6 3 3 2 3" xfId="5357"/>
    <cellStyle name="Moneda 6 3 3 3" xfId="1656"/>
    <cellStyle name="Moneda 6 3 3 3 2" xfId="6149"/>
    <cellStyle name="Moneda 6 3 3 4" xfId="4966"/>
    <cellStyle name="Moneda 6 3 4" xfId="792"/>
    <cellStyle name="Moneda 6 3 4 2" xfId="6123"/>
    <cellStyle name="Moneda 6 3 4 3" xfId="6278"/>
    <cellStyle name="Moneda 6 3 5" xfId="975"/>
    <cellStyle name="Moneda 6 3 5 2" xfId="1815"/>
    <cellStyle name="Moneda 6 3 5 3" xfId="5130"/>
    <cellStyle name="Moneda 6 3 6" xfId="1357"/>
    <cellStyle name="Moneda 6 3 7" xfId="4638"/>
    <cellStyle name="Moneda 6 4" xfId="435"/>
    <cellStyle name="Moneda 6 4 2" xfId="5811"/>
    <cellStyle name="Moneda 6 4 2 2" xfId="6265"/>
    <cellStyle name="Moneda 6 4 3" xfId="5849"/>
    <cellStyle name="Moneda 6 4 3 2" xfId="6077"/>
    <cellStyle name="Moneda 6 4 3 3" xfId="6279"/>
    <cellStyle name="Moneda 6 4 4" xfId="5914"/>
    <cellStyle name="Moneda 6 4 5" xfId="551"/>
    <cellStyle name="Moneda 6 5" xfId="436"/>
    <cellStyle name="Moneda 6 5 2" xfId="796"/>
    <cellStyle name="Moneda 6 5 2 2" xfId="1217"/>
    <cellStyle name="Moneda 6 5 2 2 2" xfId="2056"/>
    <cellStyle name="Moneda 6 5 2 3" xfId="1657"/>
    <cellStyle name="Moneda 6 5 2 4" xfId="5191"/>
    <cellStyle name="Moneda 6 5 3" xfId="795"/>
    <cellStyle name="Moneda 6 5 3 2" xfId="5499"/>
    <cellStyle name="Moneda 6 5 4" xfId="1047"/>
    <cellStyle name="Moneda 6 5 4 2" xfId="1887"/>
    <cellStyle name="Moneda 6 5 5" xfId="1435"/>
    <cellStyle name="Moneda 6 5 6" xfId="4731"/>
    <cellStyle name="Moneda 6 6" xfId="797"/>
    <cellStyle name="Moneda 6 6 2" xfId="798"/>
    <cellStyle name="Moneda 6 6 2 2" xfId="1218"/>
    <cellStyle name="Moneda 6 6 2 2 2" xfId="2057"/>
    <cellStyle name="Moneda 6 6 2 3" xfId="1659"/>
    <cellStyle name="Moneda 6 6 2 4" xfId="5314"/>
    <cellStyle name="Moneda 6 6 3" xfId="1658"/>
    <cellStyle name="Moneda 6 6 3 2" xfId="5580"/>
    <cellStyle name="Moneda 6 6 4" xfId="1316"/>
    <cellStyle name="Moneda 6 6 5" xfId="4823"/>
    <cellStyle name="Moneda 6 6 6" xfId="4923"/>
    <cellStyle name="Moneda 6 7" xfId="933"/>
    <cellStyle name="Moneda 6 7 2" xfId="1773"/>
    <cellStyle name="Moneda 6 7 3" xfId="5418"/>
    <cellStyle name="Moneda 6 7 4" xfId="4489"/>
    <cellStyle name="Moneda 6 8" xfId="4510"/>
    <cellStyle name="Moneda 6 8 2" xfId="5667"/>
    <cellStyle name="Moneda 6 8 3" xfId="5098"/>
    <cellStyle name="Moneda 6 9" xfId="5465"/>
    <cellStyle name="Moneda 7" xfId="168"/>
    <cellStyle name="Moneda 7 10" xfId="1285"/>
    <cellStyle name="Moneda 7 11" xfId="5835"/>
    <cellStyle name="Moneda 7 12" xfId="529"/>
    <cellStyle name="Moneda 7 2" xfId="273"/>
    <cellStyle name="Moneda 7 2 10" xfId="539"/>
    <cellStyle name="Moneda 7 2 2" xfId="573"/>
    <cellStyle name="Moneda 7 2 2 2" xfId="802"/>
    <cellStyle name="Moneda 7 2 2 2 2" xfId="1219"/>
    <cellStyle name="Moneda 7 2 2 2 2 2" xfId="2058"/>
    <cellStyle name="Moneda 7 2 2 2 3" xfId="1660"/>
    <cellStyle name="Moneda 7 2 2 2 4" xfId="5258"/>
    <cellStyle name="Moneda 7 2 2 3" xfId="801"/>
    <cellStyle name="Moneda 7 2 2 3 2" xfId="5536"/>
    <cellStyle name="Moneda 7 2 2 4" xfId="1052"/>
    <cellStyle name="Moneda 7 2 2 4 2" xfId="1892"/>
    <cellStyle name="Moneda 7 2 2 5" xfId="1440"/>
    <cellStyle name="Moneda 7 2 2 6" xfId="4797"/>
    <cellStyle name="Moneda 7 2 3" xfId="803"/>
    <cellStyle name="Moneda 7 2 3 2" xfId="1220"/>
    <cellStyle name="Moneda 7 2 3 2 2" xfId="2059"/>
    <cellStyle name="Moneda 7 2 3 2 3" xfId="5381"/>
    <cellStyle name="Moneda 7 2 3 3" xfId="1661"/>
    <cellStyle name="Moneda 7 2 3 4" xfId="4990"/>
    <cellStyle name="Moneda 7 2 4" xfId="800"/>
    <cellStyle name="Moneda 7 2 5" xfId="938"/>
    <cellStyle name="Moneda 7 2 5 2" xfId="1778"/>
    <cellStyle name="Moneda 7 2 5 3" xfId="5140"/>
    <cellStyle name="Moneda 7 2 6" xfId="1381"/>
    <cellStyle name="Moneda 7 2 7" xfId="4662"/>
    <cellStyle name="Moneda 7 2 8" xfId="5790"/>
    <cellStyle name="Moneda 7 2 9" xfId="5843"/>
    <cellStyle name="Moneda 7 3" xfId="553"/>
    <cellStyle name="Moneda 7 3 2" xfId="585"/>
    <cellStyle name="Moneda 7 3 2 2" xfId="806"/>
    <cellStyle name="Moneda 7 3 2 2 2" xfId="1221"/>
    <cellStyle name="Moneda 7 3 2 2 2 2" xfId="2060"/>
    <cellStyle name="Moneda 7 3 2 2 3" xfId="1662"/>
    <cellStyle name="Moneda 7 3 2 2 4" xfId="5268"/>
    <cellStyle name="Moneda 7 3 2 3" xfId="805"/>
    <cellStyle name="Moneda 7 3 2 3 2" xfId="5544"/>
    <cellStyle name="Moneda 7 3 2 4" xfId="1109"/>
    <cellStyle name="Moneda 7 3 2 4 2" xfId="1949"/>
    <cellStyle name="Moneda 7 3 2 5" xfId="1504"/>
    <cellStyle name="Moneda 7 3 2 6" xfId="4807"/>
    <cellStyle name="Moneda 7 3 3" xfId="807"/>
    <cellStyle name="Moneda 7 3 3 2" xfId="1222"/>
    <cellStyle name="Moneda 7 3 3 2 2" xfId="2061"/>
    <cellStyle name="Moneda 7 3 3 2 3" xfId="5391"/>
    <cellStyle name="Moneda 7 3 3 3" xfId="1663"/>
    <cellStyle name="Moneda 7 3 3 4" xfId="5000"/>
    <cellStyle name="Moneda 7 3 4" xfId="804"/>
    <cellStyle name="Moneda 7 3 5" xfId="1003"/>
    <cellStyle name="Moneda 7 3 5 2" xfId="1843"/>
    <cellStyle name="Moneda 7 3 5 3" xfId="5148"/>
    <cellStyle name="Moneda 7 3 6" xfId="1391"/>
    <cellStyle name="Moneda 7 3 7" xfId="4672"/>
    <cellStyle name="Moneda 7 4" xfId="543"/>
    <cellStyle name="Moneda 7 5" xfId="565"/>
    <cellStyle name="Moneda 7 6" xfId="808"/>
    <cellStyle name="Moneda 7 7" xfId="809"/>
    <cellStyle name="Moneda 7 7 2" xfId="810"/>
    <cellStyle name="Moneda 7 7 3" xfId="811"/>
    <cellStyle name="Moneda 7 8" xfId="812"/>
    <cellStyle name="Moneda 7 8 2" xfId="1224"/>
    <cellStyle name="Moneda 7 8 2 2" xfId="2062"/>
    <cellStyle name="Moneda 7 8 3" xfId="1664"/>
    <cellStyle name="Moneda 7 9" xfId="799"/>
    <cellStyle name="Moneda 8" xfId="169"/>
    <cellStyle name="Moneda 8 2" xfId="814"/>
    <cellStyle name="Moneda 8 3" xfId="815"/>
    <cellStyle name="Moneda 8 3 2" xfId="1225"/>
    <cellStyle name="Moneda 8 3 2 2" xfId="2063"/>
    <cellStyle name="Moneda 8 3 3" xfId="1665"/>
    <cellStyle name="Moneda 8 4" xfId="813"/>
    <cellStyle name="Moneda 8 5" xfId="1303"/>
    <cellStyle name="Moneda 9" xfId="170"/>
    <cellStyle name="Moneda 9 2" xfId="437"/>
    <cellStyle name="Moneda 9 2 2" xfId="818"/>
    <cellStyle name="Moneda 9 2 2 2" xfId="1226"/>
    <cellStyle name="Moneda 9 2 2 2 2" xfId="2064"/>
    <cellStyle name="Moneda 9 2 2 3" xfId="1666"/>
    <cellStyle name="Moneda 9 2 2 4" xfId="5213"/>
    <cellStyle name="Moneda 9 2 3" xfId="817"/>
    <cellStyle name="Moneda 9 2 3 2" xfId="5506"/>
    <cellStyle name="Moneda 9 2 4" xfId="1070"/>
    <cellStyle name="Moneda 9 2 4 2" xfId="1910"/>
    <cellStyle name="Moneda 9 2 5" xfId="1458"/>
    <cellStyle name="Moneda 9 2 6" xfId="4752"/>
    <cellStyle name="Moneda 9 3" xfId="438"/>
    <cellStyle name="Moneda 9 3 2" xfId="1227"/>
    <cellStyle name="Moneda 9 3 2 2" xfId="2065"/>
    <cellStyle name="Moneda 9 3 2 3" xfId="5336"/>
    <cellStyle name="Moneda 9 3 3" xfId="1667"/>
    <cellStyle name="Moneda 9 3 3 2" xfId="6093"/>
    <cellStyle name="Moneda 9 3 4" xfId="4945"/>
    <cellStyle name="Moneda 9 4" xfId="816"/>
    <cellStyle name="Moneda 9 4 2" xfId="6040"/>
    <cellStyle name="Moneda 9 4 3" xfId="5982"/>
    <cellStyle name="Moneda 9 5" xfId="956"/>
    <cellStyle name="Moneda 9 5 2" xfId="1796"/>
    <cellStyle name="Moneda 9 5 3" xfId="5105"/>
    <cellStyle name="Moneda 9 6" xfId="1336"/>
    <cellStyle name="Moneda 9 7" xfId="4617"/>
    <cellStyle name="Neutral" xfId="8" builtinId="28" customBuiltin="1"/>
    <cellStyle name="Normal" xfId="0" builtinId="0"/>
    <cellStyle name="Normal 10" xfId="60"/>
    <cellStyle name="Normal 10 10" xfId="4596"/>
    <cellStyle name="Normal 10 2" xfId="171"/>
    <cellStyle name="Normal 10 2 2" xfId="274"/>
    <cellStyle name="Normal 10 2 2 2" xfId="439"/>
    <cellStyle name="Normal 10 2 2 2 2" xfId="1668"/>
    <cellStyle name="Normal 10 2 2 2 2 2" xfId="5926"/>
    <cellStyle name="Normal 10 2 2 2 3" xfId="5439"/>
    <cellStyle name="Normal 10 2 2 2 3 2" xfId="6161"/>
    <cellStyle name="Normal 10 2 2 2 4" xfId="5236"/>
    <cellStyle name="Normal 10 2 2 3" xfId="977"/>
    <cellStyle name="Normal 10 2 2 3 2" xfId="1817"/>
    <cellStyle name="Normal 10 2 2 3 3" xfId="4861"/>
    <cellStyle name="Normal 10 2 2 4" xfId="1479"/>
    <cellStyle name="Normal 10 2 2 4 2" xfId="5943"/>
    <cellStyle name="Normal 10 2 2 5" xfId="4775"/>
    <cellStyle name="Normal 10 2 3" xfId="440"/>
    <cellStyle name="Normal 10 2 3 2" xfId="5813"/>
    <cellStyle name="Normal 10 2 3 2 2" xfId="5899"/>
    <cellStyle name="Normal 10 2 3 3" xfId="5855"/>
    <cellStyle name="Normal 10 2 3 3 2" xfId="6015"/>
    <cellStyle name="Normal 10 2 3 3 3" xfId="6275"/>
    <cellStyle name="Normal 10 2 3 4" xfId="5947"/>
    <cellStyle name="Normal 10 2 3 5" xfId="567"/>
    <cellStyle name="Normal 10 2 4" xfId="819"/>
    <cellStyle name="Normal 10 2 4 2" xfId="1228"/>
    <cellStyle name="Normal 10 2 4 2 2" xfId="2066"/>
    <cellStyle name="Normal 10 2 4 2 3" xfId="5359"/>
    <cellStyle name="Normal 10 2 4 3" xfId="1359"/>
    <cellStyle name="Normal 10 2 4 4" xfId="5437"/>
    <cellStyle name="Normal 10 2 4 5" xfId="4968"/>
    <cellStyle name="Normal 10 2 5" xfId="2167"/>
    <cellStyle name="Normal 10 2 5 2" xfId="5653"/>
    <cellStyle name="Normal 10 2 5 3" xfId="5438"/>
    <cellStyle name="Normal 10 2 5 4" xfId="5061"/>
    <cellStyle name="Normal 10 2 6" xfId="5469"/>
    <cellStyle name="Normal 10 2 7" xfId="4640"/>
    <cellStyle name="Normal 10 2 8" xfId="5837"/>
    <cellStyle name="Normal 10 2 9" xfId="531"/>
    <cellStyle name="Normal 10 3" xfId="172"/>
    <cellStyle name="Normal 10 3 2" xfId="173"/>
    <cellStyle name="Normal 10 3 3" xfId="275"/>
    <cellStyle name="Normal 10 4" xfId="174"/>
    <cellStyle name="Normal 10 4 2" xfId="276"/>
    <cellStyle name="Normal 10 5" xfId="175"/>
    <cellStyle name="Normal 10 6" xfId="441"/>
    <cellStyle name="Normal 10 6 2" xfId="887"/>
    <cellStyle name="Normal 10 6 2 2" xfId="1669"/>
    <cellStyle name="Normal 10 6 2 3" xfId="5192"/>
    <cellStyle name="Normal 10 6 3" xfId="1048"/>
    <cellStyle name="Normal 10 6 3 2" xfId="1888"/>
    <cellStyle name="Normal 10 6 4" xfId="1436"/>
    <cellStyle name="Normal 10 6 5" xfId="4732"/>
    <cellStyle name="Normal 10 7" xfId="442"/>
    <cellStyle name="Normal 10 7 2" xfId="1229"/>
    <cellStyle name="Normal 10 7 2 2" xfId="2067"/>
    <cellStyle name="Normal 10 7 2 3" xfId="5315"/>
    <cellStyle name="Normal 10 7 3" xfId="1317"/>
    <cellStyle name="Normal 10 7 3 2" xfId="6083"/>
    <cellStyle name="Normal 10 7 4" xfId="4924"/>
    <cellStyle name="Normal 10 8" xfId="934"/>
    <cellStyle name="Normal 10 8 2" xfId="1774"/>
    <cellStyle name="Normal 10 8 3" xfId="5060"/>
    <cellStyle name="Normal 10 9" xfId="5466"/>
    <cellStyle name="Normal 11" xfId="59"/>
    <cellStyle name="Normal 11 2" xfId="176"/>
    <cellStyle name="Normal 11 2 2" xfId="544"/>
    <cellStyle name="Normal 11 2 3" xfId="572"/>
    <cellStyle name="Normal 11 2 3 2" xfId="889"/>
    <cellStyle name="Normal 11 2 3 2 2" xfId="1671"/>
    <cellStyle name="Normal 11 2 3 3" xfId="1051"/>
    <cellStyle name="Normal 11 2 3 3 2" xfId="1891"/>
    <cellStyle name="Normal 11 2 3 4" xfId="1439"/>
    <cellStyle name="Normal 11 2 4" xfId="937"/>
    <cellStyle name="Normal 11 2 4 2" xfId="1777"/>
    <cellStyle name="Normal 11 2 5" xfId="5842"/>
    <cellStyle name="Normal 11 2 6" xfId="538"/>
    <cellStyle name="Normal 11 3" xfId="443"/>
    <cellStyle name="Normal 11 3 2" xfId="579"/>
    <cellStyle name="Normal 11 3 2 2" xfId="891"/>
    <cellStyle name="Normal 11 3 2 2 2" xfId="1673"/>
    <cellStyle name="Normal 11 3 2 2 3" xfId="5257"/>
    <cellStyle name="Normal 11 3 2 3" xfId="1099"/>
    <cellStyle name="Normal 11 3 2 3 2" xfId="1939"/>
    <cellStyle name="Normal 11 3 2 4" xfId="1494"/>
    <cellStyle name="Normal 11 3 2 5" xfId="4796"/>
    <cellStyle name="Normal 11 3 3" xfId="890"/>
    <cellStyle name="Normal 11 3 3 2" xfId="1672"/>
    <cellStyle name="Normal 11 3 3 2 2" xfId="5742"/>
    <cellStyle name="Normal 11 3 3 2 3" xfId="5380"/>
    <cellStyle name="Normal 11 3 3 3" xfId="5610"/>
    <cellStyle name="Normal 11 3 3 4" xfId="4989"/>
    <cellStyle name="Normal 11 3 4" xfId="993"/>
    <cellStyle name="Normal 11 3 4 2" xfId="1833"/>
    <cellStyle name="Normal 11 3 4 3" xfId="5063"/>
    <cellStyle name="Normal 11 3 5" xfId="1380"/>
    <cellStyle name="Normal 11 3 6" xfId="4661"/>
    <cellStyle name="Normal 11 4" xfId="444"/>
    <cellStyle name="Normal 11 4 2" xfId="584"/>
    <cellStyle name="Normal 11 4 2 2" xfId="893"/>
    <cellStyle name="Normal 11 4 2 2 2" xfId="1675"/>
    <cellStyle name="Normal 11 4 2 2 3" xfId="5267"/>
    <cellStyle name="Normal 11 4 2 3" xfId="1108"/>
    <cellStyle name="Normal 11 4 2 3 2" xfId="1948"/>
    <cellStyle name="Normal 11 4 2 4" xfId="1503"/>
    <cellStyle name="Normal 11 4 2 5" xfId="4806"/>
    <cellStyle name="Normal 11 4 3" xfId="892"/>
    <cellStyle name="Normal 11 4 3 2" xfId="1674"/>
    <cellStyle name="Normal 11 4 3 2 2" xfId="5744"/>
    <cellStyle name="Normal 11 4 3 2 3" xfId="5390"/>
    <cellStyle name="Normal 11 4 3 3" xfId="5612"/>
    <cellStyle name="Normal 11 4 3 4" xfId="4999"/>
    <cellStyle name="Normal 11 4 4" xfId="1002"/>
    <cellStyle name="Normal 11 4 4 2" xfId="1842"/>
    <cellStyle name="Normal 11 4 4 3" xfId="5064"/>
    <cellStyle name="Normal 11 4 5" xfId="1390"/>
    <cellStyle name="Normal 11 4 6" xfId="4671"/>
    <cellStyle name="Normal 11 5" xfId="888"/>
    <cellStyle name="Normal 11 5 2" xfId="1670"/>
    <cellStyle name="Normal 11 5 2 2" xfId="5684"/>
    <cellStyle name="Normal 11 5 2 3" xfId="5195"/>
    <cellStyle name="Normal 11 5 3" xfId="5501"/>
    <cellStyle name="Normal 11 5 4" xfId="4734"/>
    <cellStyle name="Normal 11 6" xfId="1284"/>
    <cellStyle name="Normal 11 6 2" xfId="4538"/>
    <cellStyle name="Normal 11 6 2 2" xfId="5714"/>
    <cellStyle name="Normal 11 6 2 3" xfId="5318"/>
    <cellStyle name="Normal 11 6 3" xfId="5581"/>
    <cellStyle name="Normal 11 6 4" xfId="4927"/>
    <cellStyle name="Normal 11 7" xfId="4502"/>
    <cellStyle name="Normal 11 7 2" xfId="5654"/>
    <cellStyle name="Normal 11 7 3" xfId="5062"/>
    <cellStyle name="Normal 11 8" xfId="5468"/>
    <cellStyle name="Normal 11 9" xfId="4599"/>
    <cellStyle name="Normal 12" xfId="177"/>
    <cellStyle name="Normal 12 2" xfId="277"/>
    <cellStyle name="Normal 12 2 2" xfId="445"/>
    <cellStyle name="Normal 12 2 2 2" xfId="1676"/>
    <cellStyle name="Normal 12 2 2 2 2" xfId="6182"/>
    <cellStyle name="Normal 12 2 2 3" xfId="5237"/>
    <cellStyle name="Normal 12 2 2 3 2" xfId="6104"/>
    <cellStyle name="Normal 12 2 2 4" xfId="5989"/>
    <cellStyle name="Normal 12 2 3" xfId="978"/>
    <cellStyle name="Normal 12 2 3 2" xfId="1818"/>
    <cellStyle name="Normal 12 2 4" xfId="1480"/>
    <cellStyle name="Normal 12 2 4 2" xfId="6058"/>
    <cellStyle name="Normal 12 2 5" xfId="4776"/>
    <cellStyle name="Normal 12 3" xfId="446"/>
    <cellStyle name="Normal 12 3 2" xfId="595"/>
    <cellStyle name="Normal 12 3 2 2" xfId="4830"/>
    <cellStyle name="Normal 12 3 2 2 2" xfId="5729"/>
    <cellStyle name="Normal 12 3 2 3" xfId="5360"/>
    <cellStyle name="Normal 12 3 2 4" xfId="4540"/>
    <cellStyle name="Normal 12 3 3" xfId="4698"/>
    <cellStyle name="Normal 12 3 3 2" xfId="5597"/>
    <cellStyle name="Normal 12 3 4" xfId="4969"/>
    <cellStyle name="Normal 12 3 5" xfId="4460"/>
    <cellStyle name="Normal 12 3 6" xfId="5856"/>
    <cellStyle name="Normal 12 3 7" xfId="568"/>
    <cellStyle name="Normal 12 4" xfId="820"/>
    <cellStyle name="Normal 12 4 2" xfId="1230"/>
    <cellStyle name="Normal 12 4 2 2" xfId="2068"/>
    <cellStyle name="Normal 12 4 3" xfId="1360"/>
    <cellStyle name="Normal 12 4 4" xfId="5065"/>
    <cellStyle name="Normal 12 5" xfId="821"/>
    <cellStyle name="Normal 12 5 2" xfId="5470"/>
    <cellStyle name="Normal 12 6" xfId="1286"/>
    <cellStyle name="Normal 12 6 2" xfId="5764"/>
    <cellStyle name="Normal 12 6 3" xfId="2169"/>
    <cellStyle name="Normal 12 7" xfId="4641"/>
    <cellStyle name="Normal 12 8" xfId="5838"/>
    <cellStyle name="Normal 12 9" xfId="532"/>
    <cellStyle name="Normal 13" xfId="178"/>
    <cellStyle name="Normal 13 2" xfId="447"/>
    <cellStyle name="Normal 13 2 2" xfId="894"/>
    <cellStyle name="Normal 13 2 2 2" xfId="1678"/>
    <cellStyle name="Normal 13 2 2 3" xfId="5211"/>
    <cellStyle name="Normal 13 2 3" xfId="1068"/>
    <cellStyle name="Normal 13 2 3 2" xfId="1908"/>
    <cellStyle name="Normal 13 2 4" xfId="1456"/>
    <cellStyle name="Normal 13 2 5" xfId="4750"/>
    <cellStyle name="Normal 13 3" xfId="448"/>
    <cellStyle name="Normal 13 3 2" xfId="1677"/>
    <cellStyle name="Normal 13 3 2 2" xfId="5727"/>
    <cellStyle name="Normal 13 3 2 3" xfId="5334"/>
    <cellStyle name="Normal 13 3 3" xfId="5595"/>
    <cellStyle name="Normal 13 3 3 2" xfId="6150"/>
    <cellStyle name="Normal 13 3 4" xfId="4943"/>
    <cellStyle name="Normal 13 4" xfId="954"/>
    <cellStyle name="Normal 13 4 2" xfId="1794"/>
    <cellStyle name="Normal 13 4 3" xfId="5066"/>
    <cellStyle name="Normal 13 5" xfId="1302"/>
    <cellStyle name="Normal 13 5 2" xfId="5877"/>
    <cellStyle name="Normal 13 6" xfId="4615"/>
    <cellStyle name="Normal 14" xfId="55"/>
    <cellStyle name="Normal 14 2" xfId="449"/>
    <cellStyle name="Normal 14 2 2" xfId="5814"/>
    <cellStyle name="Normal 14 2 2 2" xfId="5963"/>
    <cellStyle name="Normal 14 2 3" xfId="5865"/>
    <cellStyle name="Normal 14 2 3 2" xfId="6208"/>
    <cellStyle name="Normal 14 2 3 3" xfId="6113"/>
    <cellStyle name="Normal 14 2 4" xfId="6297"/>
    <cellStyle name="Normal 14 2 5" xfId="578"/>
    <cellStyle name="Normal 14 3" xfId="450"/>
    <cellStyle name="Normal 14 3 2" xfId="5425"/>
    <cellStyle name="Normal 14 3 2 2" xfId="6046"/>
    <cellStyle name="Normal 14 3 2 3" xfId="6261"/>
    <cellStyle name="Normal 14 3 3" xfId="5139"/>
    <cellStyle name="Normal 14 3 3 2" xfId="6082"/>
    <cellStyle name="Normal 14 3 3 3" xfId="5961"/>
    <cellStyle name="Normal 14 3 4" xfId="5815"/>
    <cellStyle name="Normal 14 3 5" xfId="6242"/>
    <cellStyle name="Normal 14 3 6" xfId="4519"/>
    <cellStyle name="Normal 14 4" xfId="5780"/>
    <cellStyle name="Normal 14 4 2" xfId="5959"/>
    <cellStyle name="Normal 14 5" xfId="5846"/>
    <cellStyle name="Normal 14 5 2" xfId="6191"/>
    <cellStyle name="Normal 14 5 3" xfId="6111"/>
    <cellStyle name="Normal 14 6" xfId="6237"/>
    <cellStyle name="Normal 14 7" xfId="546"/>
    <cellStyle name="Normal 15" xfId="179"/>
    <cellStyle name="Normal 15 2" xfId="451"/>
    <cellStyle name="Normal 15 2 2" xfId="452"/>
    <cellStyle name="Normal 15 2 2 2" xfId="5817"/>
    <cellStyle name="Normal 15 2 2 3" xfId="5946"/>
    <cellStyle name="Normal 15 2 2 4" xfId="1679"/>
    <cellStyle name="Normal 15 2 3" xfId="5159"/>
    <cellStyle name="Normal 15 2 3 2" xfId="5906"/>
    <cellStyle name="Normal 15 2 4" xfId="5816"/>
    <cellStyle name="Normal 15 2 5" xfId="5894"/>
    <cellStyle name="Normal 15 2 6" xfId="895"/>
    <cellStyle name="Normal 15 3" xfId="453"/>
    <cellStyle name="Normal 15 3 2" xfId="1852"/>
    <cellStyle name="Normal 15 3 3" xfId="5818"/>
    <cellStyle name="Normal 15 3 4" xfId="5901"/>
    <cellStyle name="Normal 15 3 5" xfId="1012"/>
    <cellStyle name="Normal 15 4" xfId="454"/>
    <cellStyle name="Normal 15 4 2" xfId="5819"/>
    <cellStyle name="Normal 15 4 3" xfId="5927"/>
    <cellStyle name="Normal 15 4 4" xfId="1400"/>
    <cellStyle name="Normal 15 5" xfId="4703"/>
    <cellStyle name="Normal 15 6" xfId="5784"/>
    <cellStyle name="Normal 15 7" xfId="5851"/>
    <cellStyle name="Normal 15 8" xfId="555"/>
    <cellStyle name="Normal 16" xfId="54"/>
    <cellStyle name="Normal 16 2" xfId="455"/>
    <cellStyle name="Normal 16 2 2" xfId="5686"/>
    <cellStyle name="Normal 16 2 3" xfId="5278"/>
    <cellStyle name="Normal 16 2 4" xfId="5820"/>
    <cellStyle name="Normal 16 2 5" xfId="6245"/>
    <cellStyle name="Normal 16 2 6" xfId="4528"/>
    <cellStyle name="Normal 16 3" xfId="456"/>
    <cellStyle name="Normal 16 3 2" xfId="5552"/>
    <cellStyle name="Normal 16 3 2 2" xfId="6004"/>
    <cellStyle name="Normal 16 3 3" xfId="6267"/>
    <cellStyle name="Normal 16 3 3 2" xfId="6269"/>
    <cellStyle name="Normal 16 3 4" xfId="4875"/>
    <cellStyle name="Normal 16 4" xfId="4887"/>
    <cellStyle name="Normal 16 5" xfId="4447"/>
    <cellStyle name="Normal 16 6" xfId="5779"/>
    <cellStyle name="Normal 16 7" xfId="5864"/>
    <cellStyle name="Normal 16 8" xfId="577"/>
    <cellStyle name="Normal 17" xfId="180"/>
    <cellStyle name="Normal 17 2" xfId="896"/>
    <cellStyle name="Normal 17 2 2" xfId="5628"/>
    <cellStyle name="Normal 17 3" xfId="1513"/>
    <cellStyle name="Normal 17 4" xfId="868"/>
    <cellStyle name="Normal 17 5" xfId="5023"/>
    <cellStyle name="Normal 18" xfId="293"/>
    <cellStyle name="Normal 18 2" xfId="457"/>
    <cellStyle name="Normal 18 2 2" xfId="5821"/>
    <cellStyle name="Normal 18 2 3" xfId="5920"/>
    <cellStyle name="Normal 18 2 4" xfId="1264"/>
    <cellStyle name="Normal 18 3" xfId="458"/>
    <cellStyle name="Normal 18 3 2" xfId="6305"/>
    <cellStyle name="Normal 18 3 2 2" xfId="6071"/>
    <cellStyle name="Normal 18 3 3" xfId="6109"/>
    <cellStyle name="Normal 18 4" xfId="871"/>
    <cellStyle name="Normal 18 5" xfId="5794"/>
    <cellStyle name="Normal 18 6" xfId="5892"/>
    <cellStyle name="Normal 18 7" xfId="867"/>
    <cellStyle name="Normal 19" xfId="459"/>
    <cellStyle name="Normal 19 2" xfId="1518"/>
    <cellStyle name="Normal 19 2 2" xfId="6274"/>
    <cellStyle name="Normal 19 3" xfId="6108"/>
    <cellStyle name="Normal 19 3 2" xfId="6139"/>
    <cellStyle name="Normal 19 4" xfId="5979"/>
    <cellStyle name="Normal 19 5" xfId="6318"/>
    <cellStyle name="Normal 2" xfId="48"/>
    <cellStyle name="Normal 2 10" xfId="2166"/>
    <cellStyle name="Normal 2 100" xfId="3288"/>
    <cellStyle name="Normal 2 100 2" xfId="4407"/>
    <cellStyle name="Normal 2 101" xfId="3289"/>
    <cellStyle name="Normal 2 101 2" xfId="4408"/>
    <cellStyle name="Normal 2 102" xfId="3290"/>
    <cellStyle name="Normal 2 102 2" xfId="4409"/>
    <cellStyle name="Normal 2 103" xfId="3291"/>
    <cellStyle name="Normal 2 103 2" xfId="4410"/>
    <cellStyle name="Normal 2 104" xfId="3292"/>
    <cellStyle name="Normal 2 104 2" xfId="4411"/>
    <cellStyle name="Normal 2 105" xfId="3293"/>
    <cellStyle name="Normal 2 105 2" xfId="4412"/>
    <cellStyle name="Normal 2 106" xfId="3294"/>
    <cellStyle name="Normal 2 106 2" xfId="4413"/>
    <cellStyle name="Normal 2 107" xfId="3295"/>
    <cellStyle name="Normal 2 107 2" xfId="4414"/>
    <cellStyle name="Normal 2 108" xfId="3296"/>
    <cellStyle name="Normal 2 108 2" xfId="4415"/>
    <cellStyle name="Normal 2 109" xfId="3297"/>
    <cellStyle name="Normal 2 109 2" xfId="4416"/>
    <cellStyle name="Normal 2 11" xfId="3298"/>
    <cellStyle name="Normal 2 110" xfId="3299"/>
    <cellStyle name="Normal 2 110 2" xfId="4417"/>
    <cellStyle name="Normal 2 111" xfId="3300"/>
    <cellStyle name="Normal 2 111 2" xfId="4418"/>
    <cellStyle name="Normal 2 112" xfId="3301"/>
    <cellStyle name="Normal 2 112 2" xfId="4419"/>
    <cellStyle name="Normal 2 113" xfId="3302"/>
    <cellStyle name="Normal 2 113 2" xfId="4420"/>
    <cellStyle name="Normal 2 114" xfId="3303"/>
    <cellStyle name="Normal 2 114 2" xfId="4421"/>
    <cellStyle name="Normal 2 115" xfId="3304"/>
    <cellStyle name="Normal 2 115 2" xfId="4422"/>
    <cellStyle name="Normal 2 116" xfId="3305"/>
    <cellStyle name="Normal 2 116 2" xfId="4423"/>
    <cellStyle name="Normal 2 117" xfId="3306"/>
    <cellStyle name="Normal 2 117 2" xfId="4424"/>
    <cellStyle name="Normal 2 118" xfId="3307"/>
    <cellStyle name="Normal 2 118 2" xfId="4425"/>
    <cellStyle name="Normal 2 119" xfId="3308"/>
    <cellStyle name="Normal 2 119 2" xfId="4426"/>
    <cellStyle name="Normal 2 12" xfId="3309"/>
    <cellStyle name="Normal 2 120" xfId="3310"/>
    <cellStyle name="Normal 2 120 2" xfId="4427"/>
    <cellStyle name="Normal 2 121" xfId="3311"/>
    <cellStyle name="Normal 2 121 2" xfId="4428"/>
    <cellStyle name="Normal 2 122" xfId="3312"/>
    <cellStyle name="Normal 2 122 2" xfId="4429"/>
    <cellStyle name="Normal 2 123" xfId="2168"/>
    <cellStyle name="Normal 2 123 2" xfId="4430"/>
    <cellStyle name="Normal 2 124" xfId="3313"/>
    <cellStyle name="Normal 2 124 2" xfId="4431"/>
    <cellStyle name="Normal 2 125" xfId="181"/>
    <cellStyle name="Normal 2 13" xfId="3314"/>
    <cellStyle name="Normal 2 14" xfId="3315"/>
    <cellStyle name="Normal 2 15" xfId="3316"/>
    <cellStyle name="Normal 2 16" xfId="3317"/>
    <cellStyle name="Normal 2 17" xfId="3318"/>
    <cellStyle name="Normal 2 18" xfId="3319"/>
    <cellStyle name="Normal 2 19" xfId="3320"/>
    <cellStyle name="Normal 2 2" xfId="57"/>
    <cellStyle name="Normal 2 2 10" xfId="3321"/>
    <cellStyle name="Normal 2 2 11" xfId="3322"/>
    <cellStyle name="Normal 2 2 12" xfId="3323"/>
    <cellStyle name="Normal 2 2 13" xfId="3324"/>
    <cellStyle name="Normal 2 2 14" xfId="3325"/>
    <cellStyle name="Normal 2 2 15" xfId="3326"/>
    <cellStyle name="Normal 2 2 16" xfId="3327"/>
    <cellStyle name="Normal 2 2 17" xfId="3328"/>
    <cellStyle name="Normal 2 2 18" xfId="3329"/>
    <cellStyle name="Normal 2 2 19" xfId="3330"/>
    <cellStyle name="Normal 2 2 2" xfId="182"/>
    <cellStyle name="Normal 2 2 2 2" xfId="183"/>
    <cellStyle name="Normal 2 2 2 3" xfId="184"/>
    <cellStyle name="Normal 2 2 2 4" xfId="822"/>
    <cellStyle name="Normal 2 2 2 5" xfId="1251"/>
    <cellStyle name="Normal 2 2 2 5 2" xfId="2138"/>
    <cellStyle name="Normal 2 2 2 5 3" xfId="2152"/>
    <cellStyle name="Normal 2 2 2 5 4" xfId="2116"/>
    <cellStyle name="Normal 2 2 2 5 5" xfId="4883"/>
    <cellStyle name="Normal 2 2 2 5 6" xfId="3331"/>
    <cellStyle name="Normal 2 2 2 6" xfId="3498"/>
    <cellStyle name="Normal 2 2 2 7" xfId="5435"/>
    <cellStyle name="Normal 2 2 20" xfId="3332"/>
    <cellStyle name="Normal 2 2 21" xfId="3333"/>
    <cellStyle name="Normal 2 2 22" xfId="3334"/>
    <cellStyle name="Normal 2 2 23" xfId="3335"/>
    <cellStyle name="Normal 2 2 24" xfId="3336"/>
    <cellStyle name="Normal 2 2 25" xfId="3337"/>
    <cellStyle name="Normal 2 2 26" xfId="3338"/>
    <cellStyle name="Normal 2 2 27" xfId="3339"/>
    <cellStyle name="Normal 2 2 28" xfId="3340"/>
    <cellStyle name="Normal 2 2 29" xfId="3341"/>
    <cellStyle name="Normal 2 2 3" xfId="185"/>
    <cellStyle name="Normal 2 2 3 2" xfId="823"/>
    <cellStyle name="Normal 2 2 3 2 2" xfId="4855"/>
    <cellStyle name="Normal 2 2 3 2 3" xfId="3342"/>
    <cellStyle name="Normal 2 2 3 3" xfId="1269"/>
    <cellStyle name="Normal 2 2 3 3 2" xfId="4877"/>
    <cellStyle name="Normal 2 2 3 3 3" xfId="3501"/>
    <cellStyle name="Normal 2 2 30" xfId="3343"/>
    <cellStyle name="Normal 2 2 31" xfId="3344"/>
    <cellStyle name="Normal 2 2 32" xfId="3345"/>
    <cellStyle name="Normal 2 2 33" xfId="3346"/>
    <cellStyle name="Normal 2 2 34" xfId="3347"/>
    <cellStyle name="Normal 2 2 35" xfId="3348"/>
    <cellStyle name="Normal 2 2 36" xfId="3349"/>
    <cellStyle name="Normal 2 2 37" xfId="3350"/>
    <cellStyle name="Normal 2 2 38" xfId="3496"/>
    <cellStyle name="Normal 2 2 39" xfId="5434"/>
    <cellStyle name="Normal 2 2 4" xfId="186"/>
    <cellStyle name="Normal 2 2 5" xfId="187"/>
    <cellStyle name="Normal 2 2 5 2" xfId="2120"/>
    <cellStyle name="Normal 2 2 5 2 2" xfId="5416"/>
    <cellStyle name="Normal 2 2 5 2 3" xfId="3351"/>
    <cellStyle name="Normal 2 2 5 3" xfId="2122"/>
    <cellStyle name="Normal 2 2 5 3 2" xfId="4840"/>
    <cellStyle name="Normal 2 2 5 3 3" xfId="3512"/>
    <cellStyle name="Normal 2 2 5 4" xfId="2144"/>
    <cellStyle name="Normal 2 2 5 5" xfId="2105"/>
    <cellStyle name="Normal 2 2 5 6" xfId="4826"/>
    <cellStyle name="Normal 2 2 6" xfId="296"/>
    <cellStyle name="Normal 2 2 6 2" xfId="5795"/>
    <cellStyle name="Normal 2 2 6 3" xfId="6112"/>
    <cellStyle name="Normal 2 2 6 4" xfId="3352"/>
    <cellStyle name="Normal 2 2 7" xfId="3353"/>
    <cellStyle name="Normal 2 2 8" xfId="3354"/>
    <cellStyle name="Normal 2 2 9" xfId="3355"/>
    <cellStyle name="Normal 2 20" xfId="3356"/>
    <cellStyle name="Normal 2 21" xfId="3357"/>
    <cellStyle name="Normal 2 22" xfId="3358"/>
    <cellStyle name="Normal 2 23" xfId="3359"/>
    <cellStyle name="Normal 2 24" xfId="3360"/>
    <cellStyle name="Normal 2 25" xfId="3361"/>
    <cellStyle name="Normal 2 26" xfId="3362"/>
    <cellStyle name="Normal 2 27" xfId="3363"/>
    <cellStyle name="Normal 2 28" xfId="3364"/>
    <cellStyle name="Normal 2 29" xfId="3365"/>
    <cellStyle name="Normal 2 3" xfId="188"/>
    <cellStyle name="Normal 2 3 2" xfId="3366"/>
    <cellStyle name="Normal 2 3 3" xfId="3504"/>
    <cellStyle name="Normal 2 30" xfId="3367"/>
    <cellStyle name="Normal 2 31" xfId="3368"/>
    <cellStyle name="Normal 2 32" xfId="3369"/>
    <cellStyle name="Normal 2 33" xfId="3370"/>
    <cellStyle name="Normal 2 34" xfId="3371"/>
    <cellStyle name="Normal 2 35" xfId="3372"/>
    <cellStyle name="Normal 2 36" xfId="3373"/>
    <cellStyle name="Normal 2 37" xfId="3374"/>
    <cellStyle name="Normal 2 38" xfId="3375"/>
    <cellStyle name="Normal 2 39" xfId="3376"/>
    <cellStyle name="Normal 2 4" xfId="189"/>
    <cellStyle name="Normal 2 4 2" xfId="295"/>
    <cellStyle name="Normal 2 40" xfId="3377"/>
    <cellStyle name="Normal 2 41" xfId="1223"/>
    <cellStyle name="Normal 2 42" xfId="3378"/>
    <cellStyle name="Normal 2 43" xfId="3379"/>
    <cellStyle name="Normal 2 44" xfId="3380"/>
    <cellStyle name="Normal 2 45" xfId="3381"/>
    <cellStyle name="Normal 2 46" xfId="3382"/>
    <cellStyle name="Normal 2 47" xfId="3383"/>
    <cellStyle name="Normal 2 48" xfId="3384"/>
    <cellStyle name="Normal 2 49" xfId="3385"/>
    <cellStyle name="Normal 2 5" xfId="190"/>
    <cellStyle name="Normal 2 5 2" xfId="3386"/>
    <cellStyle name="Normal 2 5 3" xfId="3513"/>
    <cellStyle name="Normal 2 50" xfId="3387"/>
    <cellStyle name="Normal 2 51" xfId="3388"/>
    <cellStyle name="Normal 2 52" xfId="3389"/>
    <cellStyle name="Normal 2 53" xfId="3390"/>
    <cellStyle name="Normal 2 54" xfId="3391"/>
    <cellStyle name="Normal 2 55" xfId="3392"/>
    <cellStyle name="Normal 2 56" xfId="3393"/>
    <cellStyle name="Normal 2 57" xfId="3394"/>
    <cellStyle name="Normal 2 58" xfId="3395"/>
    <cellStyle name="Normal 2 59" xfId="3396"/>
    <cellStyle name="Normal 2 6" xfId="191"/>
    <cellStyle name="Normal 2 6 2" xfId="297"/>
    <cellStyle name="Normal 2 6 2 2" xfId="5414"/>
    <cellStyle name="Normal 2 6 2 3" xfId="3397"/>
    <cellStyle name="Normal 2 6 2 4" xfId="5796"/>
    <cellStyle name="Normal 2 6 2 5" xfId="5980"/>
    <cellStyle name="Normal 2 6 2 6" xfId="2124"/>
    <cellStyle name="Normal 2 6 3" xfId="3514"/>
    <cellStyle name="Normal 2 60" xfId="3398"/>
    <cellStyle name="Normal 2 61" xfId="3399"/>
    <cellStyle name="Normal 2 62" xfId="3400"/>
    <cellStyle name="Normal 2 63" xfId="3401"/>
    <cellStyle name="Normal 2 64" xfId="3402"/>
    <cellStyle name="Normal 2 65" xfId="3403"/>
    <cellStyle name="Normal 2 66" xfId="3404"/>
    <cellStyle name="Normal 2 67" xfId="3405"/>
    <cellStyle name="Normal 2 68" xfId="3406"/>
    <cellStyle name="Normal 2 69" xfId="3407"/>
    <cellStyle name="Normal 2 7" xfId="192"/>
    <cellStyle name="Normal 2 7 2" xfId="2101"/>
    <cellStyle name="Normal 2 7 3" xfId="4844"/>
    <cellStyle name="Normal 2 7 4" xfId="3408"/>
    <cellStyle name="Normal 2 7 5" xfId="5785"/>
    <cellStyle name="Normal 2 7 6" xfId="5921"/>
    <cellStyle name="Normal 2 7 7" xfId="1272"/>
    <cellStyle name="Normal 2 70" xfId="3409"/>
    <cellStyle name="Normal 2 71" xfId="3410"/>
    <cellStyle name="Normal 2 72" xfId="3411"/>
    <cellStyle name="Normal 2 73" xfId="3412"/>
    <cellStyle name="Normal 2 74" xfId="3413"/>
    <cellStyle name="Normal 2 75" xfId="3414"/>
    <cellStyle name="Normal 2 76" xfId="3415"/>
    <cellStyle name="Normal 2 77" xfId="3416"/>
    <cellStyle name="Normal 2 78" xfId="3417"/>
    <cellStyle name="Normal 2 79" xfId="3418"/>
    <cellStyle name="Normal 2 8" xfId="3419"/>
    <cellStyle name="Normal 2 80" xfId="3420"/>
    <cellStyle name="Normal 2 81" xfId="3421"/>
    <cellStyle name="Normal 2 82" xfId="3422"/>
    <cellStyle name="Normal 2 83" xfId="3423"/>
    <cellStyle name="Normal 2 84" xfId="3424"/>
    <cellStyle name="Normal 2 85" xfId="3425"/>
    <cellStyle name="Normal 2 85 2" xfId="4432"/>
    <cellStyle name="Normal 2 86" xfId="3426"/>
    <cellStyle name="Normal 2 86 2" xfId="4433"/>
    <cellStyle name="Normal 2 87" xfId="3427"/>
    <cellStyle name="Normal 2 87 2" xfId="4434"/>
    <cellStyle name="Normal 2 88" xfId="3428"/>
    <cellStyle name="Normal 2 88 2" xfId="4435"/>
    <cellStyle name="Normal 2 89" xfId="3429"/>
    <cellStyle name="Normal 2 89 2" xfId="4436"/>
    <cellStyle name="Normal 2 9" xfId="3430"/>
    <cellStyle name="Normal 2 90" xfId="3431"/>
    <cellStyle name="Normal 2 90 2" xfId="4437"/>
    <cellStyle name="Normal 2 91" xfId="3432"/>
    <cellStyle name="Normal 2 91 2" xfId="4438"/>
    <cellStyle name="Normal 2 92" xfId="3433"/>
    <cellStyle name="Normal 2 92 2" xfId="4439"/>
    <cellStyle name="Normal 2 93" xfId="3434"/>
    <cellStyle name="Normal 2 93 2" xfId="4440"/>
    <cellStyle name="Normal 2 94" xfId="3435"/>
    <cellStyle name="Normal 2 94 2" xfId="4441"/>
    <cellStyle name="Normal 2 95" xfId="3436"/>
    <cellStyle name="Normal 2 95 2" xfId="4442"/>
    <cellStyle name="Normal 2 96" xfId="3437"/>
    <cellStyle name="Normal 2 96 2" xfId="4443"/>
    <cellStyle name="Normal 2 97" xfId="3438"/>
    <cellStyle name="Normal 2 97 2" xfId="4444"/>
    <cellStyle name="Normal 2 98" xfId="3439"/>
    <cellStyle name="Normal 2 98 2" xfId="4445"/>
    <cellStyle name="Normal 2 99" xfId="3440"/>
    <cellStyle name="Normal 2 99 2" xfId="4446"/>
    <cellStyle name="Normal 2_AVANCE TRIMESTRAL 2008 JUNIO" xfId="3441"/>
    <cellStyle name="Normal 20" xfId="910"/>
    <cellStyle name="Normal 20 2" xfId="1738"/>
    <cellStyle name="Normal 20 3" xfId="2155"/>
    <cellStyle name="Normal 20 4" xfId="2125"/>
    <cellStyle name="Normal 21" xfId="1274"/>
    <cellStyle name="Normal 21 2" xfId="2159"/>
    <cellStyle name="Normal 21 2 2" xfId="6054"/>
    <cellStyle name="Normal 21 3" xfId="2129"/>
    <cellStyle name="Normal 21 4" xfId="4862"/>
    <cellStyle name="Normal 22" xfId="2130"/>
    <cellStyle name="Normal 22 2" xfId="2160"/>
    <cellStyle name="Normal 22 3" xfId="5975"/>
    <cellStyle name="Normal 23" xfId="2131"/>
    <cellStyle name="Normal 23 2" xfId="2161"/>
    <cellStyle name="Normal 24" xfId="2132"/>
    <cellStyle name="Normal 24 2" xfId="2162"/>
    <cellStyle name="Normal 25" xfId="2133"/>
    <cellStyle name="Normal 25 2" xfId="2163"/>
    <cellStyle name="Normal 26" xfId="2134"/>
    <cellStyle name="Normal 26 2" xfId="2164"/>
    <cellStyle name="Normal 27" xfId="2135"/>
    <cellStyle name="Normal 27 2" xfId="2165"/>
    <cellStyle name="Normal 28" xfId="5765"/>
    <cellStyle name="Normal 29" xfId="5766"/>
    <cellStyle name="Normal 3" xfId="49"/>
    <cellStyle name="Normal 3 2" xfId="193"/>
    <cellStyle name="Normal 3 2 2" xfId="194"/>
    <cellStyle name="Normal 3 2 2 2" xfId="195"/>
    <cellStyle name="Normal 3 2 2 2 2" xfId="278"/>
    <cellStyle name="Normal 3 2 2 2 2 2" xfId="460"/>
    <cellStyle name="Normal 3 2 2 2 2 2 2" xfId="1681"/>
    <cellStyle name="Normal 3 2 2 2 2 2 2 2" xfId="6251"/>
    <cellStyle name="Normal 3 2 2 2 2 2 3" xfId="5238"/>
    <cellStyle name="Normal 3 2 2 2 2 2 3 2" xfId="6026"/>
    <cellStyle name="Normal 3 2 2 2 2 2 4" xfId="5860"/>
    <cellStyle name="Normal 3 2 2 2 2 3" xfId="1040"/>
    <cellStyle name="Normal 3 2 2 2 2 3 2" xfId="1880"/>
    <cellStyle name="Normal 3 2 2 2 2 4" xfId="1428"/>
    <cellStyle name="Normal 3 2 2 2 2 4 2" xfId="6192"/>
    <cellStyle name="Normal 3 2 2 2 2 5" xfId="4777"/>
    <cellStyle name="Normal 3 2 2 2 3" xfId="461"/>
    <cellStyle name="Normal 3 2 2 2 3 2" xfId="1680"/>
    <cellStyle name="Normal 3 2 2 2 3 2 2" xfId="5730"/>
    <cellStyle name="Normal 3 2 2 2 3 2 3" xfId="5361"/>
    <cellStyle name="Normal 3 2 2 2 3 3" xfId="5598"/>
    <cellStyle name="Normal 3 2 2 2 3 3 2" xfId="6224"/>
    <cellStyle name="Normal 3 2 2 2 3 4" xfId="4970"/>
    <cellStyle name="Normal 3 2 2 2 4" xfId="926"/>
    <cellStyle name="Normal 3 2 2 2 4 2" xfId="1766"/>
    <cellStyle name="Normal 3 2 2 2 4 3" xfId="5067"/>
    <cellStyle name="Normal 3 2 2 2 5" xfId="1361"/>
    <cellStyle name="Normal 3 2 2 2 5 2" xfId="5907"/>
    <cellStyle name="Normal 3 2 2 2 6" xfId="4642"/>
    <cellStyle name="Normal 3 2 2 3" xfId="196"/>
    <cellStyle name="Normal 3 2 2 4" xfId="462"/>
    <cellStyle name="Normal 3 2 2 4 2" xfId="1231"/>
    <cellStyle name="Normal 3 2 2 4 2 2" xfId="2069"/>
    <cellStyle name="Normal 3 2 2 4 2 2 2" xfId="5711"/>
    <cellStyle name="Normal 3 2 2 4 2 2 3" xfId="5307"/>
    <cellStyle name="Normal 3 2 2 4 2 3" xfId="5577"/>
    <cellStyle name="Normal 3 2 2 4 2 4" xfId="4916"/>
    <cellStyle name="Normal 3 2 2 4 3" xfId="1309"/>
    <cellStyle name="Normal 3 2 2 4 3 2" xfId="5655"/>
    <cellStyle name="Normal 3 2 2 4 3 3" xfId="5068"/>
    <cellStyle name="Normal 3 2 2 4 4" xfId="5458"/>
    <cellStyle name="Normal 3 2 2 4 5" xfId="4588"/>
    <cellStyle name="Normal 3 2 2 5" xfId="463"/>
    <cellStyle name="Normal 3 2 2 5 2" xfId="5822"/>
    <cellStyle name="Normal 3 2 2 5 2 2" xfId="6281"/>
    <cellStyle name="Normal 3 2 2 5 3" xfId="5886"/>
    <cellStyle name="Normal 3 2 2 5 3 2" xfId="6016"/>
    <cellStyle name="Normal 3 2 2 5 3 3" xfId="5897"/>
    <cellStyle name="Normal 3 2 2 5 4" xfId="6285"/>
    <cellStyle name="Normal 3 2 2 5 5" xfId="824"/>
    <cellStyle name="Normal 3 2 2 6" xfId="2117"/>
    <cellStyle name="Normal 3 2 2 6 2" xfId="6059"/>
    <cellStyle name="Normal 3 2 2 7" xfId="5987"/>
    <cellStyle name="Normal 3 2 3" xfId="197"/>
    <cellStyle name="Normal 3 2 3 2" xfId="279"/>
    <cellStyle name="Normal 3 2 3 2 2" xfId="464"/>
    <cellStyle name="Normal 3 2 3 2 2 2" xfId="1683"/>
    <cellStyle name="Normal 3 2 3 2 2 2 2" xfId="6052"/>
    <cellStyle name="Normal 3 2 3 2 2 3" xfId="5239"/>
    <cellStyle name="Normal 3 2 3 2 2 3 2" xfId="6234"/>
    <cellStyle name="Normal 3 2 3 2 2 4" xfId="6239"/>
    <cellStyle name="Normal 3 2 3 2 3" xfId="1039"/>
    <cellStyle name="Normal 3 2 3 2 3 2" xfId="1879"/>
    <cellStyle name="Normal 3 2 3 2 4" xfId="1427"/>
    <cellStyle name="Normal 3 2 3 2 4 2" xfId="6060"/>
    <cellStyle name="Normal 3 2 3 2 5" xfId="4778"/>
    <cellStyle name="Normal 3 2 3 3" xfId="465"/>
    <cellStyle name="Normal 3 2 3 3 2" xfId="1682"/>
    <cellStyle name="Normal 3 2 3 3 2 2" xfId="5731"/>
    <cellStyle name="Normal 3 2 3 3 2 3" xfId="5362"/>
    <cellStyle name="Normal 3 2 3 3 3" xfId="5599"/>
    <cellStyle name="Normal 3 2 3 3 3 2" xfId="6151"/>
    <cellStyle name="Normal 3 2 3 3 4" xfId="4971"/>
    <cellStyle name="Normal 3 2 3 4" xfId="925"/>
    <cellStyle name="Normal 3 2 3 4 2" xfId="1765"/>
    <cellStyle name="Normal 3 2 3 4 3" xfId="5069"/>
    <cellStyle name="Normal 3 2 3 5" xfId="1362"/>
    <cellStyle name="Normal 3 2 3 5 2" xfId="5964"/>
    <cellStyle name="Normal 3 2 3 6" xfId="4643"/>
    <cellStyle name="Normal 3 2 4" xfId="52"/>
    <cellStyle name="Normal 3 2 5" xfId="466"/>
    <cellStyle name="Normal 3 2 5 2" xfId="1232"/>
    <cellStyle name="Normal 3 2 5 2 2" xfId="2070"/>
    <cellStyle name="Normal 3 2 5 2 2 2" xfId="5710"/>
    <cellStyle name="Normal 3 2 5 2 2 3" xfId="5306"/>
    <cellStyle name="Normal 3 2 5 2 3" xfId="5576"/>
    <cellStyle name="Normal 3 2 5 2 4" xfId="4915"/>
    <cellStyle name="Normal 3 2 5 3" xfId="1308"/>
    <cellStyle name="Normal 3 2 5 3 2" xfId="5656"/>
    <cellStyle name="Normal 3 2 5 3 3" xfId="5070"/>
    <cellStyle name="Normal 3 2 5 4" xfId="5457"/>
    <cellStyle name="Normal 3 2 5 5" xfId="4587"/>
    <cellStyle name="Normal 3 2 6" xfId="467"/>
    <cellStyle name="Normal 3 2 6 2" xfId="5977"/>
    <cellStyle name="Normal 3 2 6 2 2" xfId="6048"/>
    <cellStyle name="Normal 3 2 6 3" xfId="5945"/>
    <cellStyle name="Normal 3 2 6 3 2" xfId="6094"/>
    <cellStyle name="Normal 3 2 6 4" xfId="5962"/>
    <cellStyle name="Normal 3 2 7" xfId="5798"/>
    <cellStyle name="Normal 3 2 7 2" xfId="6299"/>
    <cellStyle name="Normal 3 2 8" xfId="5953"/>
    <cellStyle name="Normal 3 3" xfId="198"/>
    <cellStyle name="Normal 3 3 2" xfId="2118"/>
    <cellStyle name="Normal 3 3 3" xfId="2123"/>
    <cellStyle name="Normal 3 3 4" xfId="2145"/>
    <cellStyle name="Normal 3 3 5" xfId="2106"/>
    <cellStyle name="Normal 3 3 6" xfId="4825"/>
    <cellStyle name="Normal 3 4" xfId="294"/>
    <cellStyle name="Normal 3 5" xfId="6320"/>
    <cellStyle name="Normal 30" xfId="5767"/>
    <cellStyle name="Normal 31" xfId="5768"/>
    <cellStyle name="Normal 32" xfId="5769"/>
    <cellStyle name="Normal 33" xfId="5770"/>
    <cellStyle name="Normal 34" xfId="5760"/>
    <cellStyle name="Normal 35" xfId="5762"/>
    <cellStyle name="Normal 36" xfId="5771"/>
    <cellStyle name="Normal 37" xfId="5761"/>
    <cellStyle name="Normal 38" xfId="5763"/>
    <cellStyle name="Normal 39" xfId="5772"/>
    <cellStyle name="Normal 4" xfId="42"/>
    <cellStyle name="Normal 4 2" xfId="200"/>
    <cellStyle name="Normal 4 2 2" xfId="201"/>
    <cellStyle name="Normal 4 2 2 2" xfId="280"/>
    <cellStyle name="Normal 4 2 2 2 2" xfId="468"/>
    <cellStyle name="Normal 4 2 2 2 2 2" xfId="1685"/>
    <cellStyle name="Normal 4 2 2 2 2 2 2" xfId="5853"/>
    <cellStyle name="Normal 4 2 2 2 2 3" xfId="5240"/>
    <cellStyle name="Normal 4 2 2 2 2 3 2" xfId="6162"/>
    <cellStyle name="Normal 4 2 2 2 2 4" xfId="5917"/>
    <cellStyle name="Normal 4 2 2 2 3" xfId="1041"/>
    <cellStyle name="Normal 4 2 2 2 3 2" xfId="1881"/>
    <cellStyle name="Normal 4 2 2 2 4" xfId="1429"/>
    <cellStyle name="Normal 4 2 2 2 4 2" xfId="6258"/>
    <cellStyle name="Normal 4 2 2 2 5" xfId="4779"/>
    <cellStyle name="Normal 4 2 2 3" xfId="469"/>
    <cellStyle name="Normal 4 2 2 3 2" xfId="1684"/>
    <cellStyle name="Normal 4 2 2 3 2 2" xfId="5732"/>
    <cellStyle name="Normal 4 2 2 3 2 3" xfId="5363"/>
    <cellStyle name="Normal 4 2 2 3 3" xfId="5600"/>
    <cellStyle name="Normal 4 2 2 3 3 2" xfId="6017"/>
    <cellStyle name="Normal 4 2 2 3 4" xfId="4972"/>
    <cellStyle name="Normal 4 2 2 4" xfId="927"/>
    <cellStyle name="Normal 4 2 2 4 2" xfId="1767"/>
    <cellStyle name="Normal 4 2 2 4 3" xfId="5071"/>
    <cellStyle name="Normal 4 2 2 5" xfId="1363"/>
    <cellStyle name="Normal 4 2 2 5 2" xfId="6193"/>
    <cellStyle name="Normal 4 2 2 6" xfId="4644"/>
    <cellStyle name="Normal 4 2 3" xfId="202"/>
    <cellStyle name="Normal 4 2 4" xfId="470"/>
    <cellStyle name="Normal 4 2 4 2" xfId="1233"/>
    <cellStyle name="Normal 4 2 4 2 2" xfId="2071"/>
    <cellStyle name="Normal 4 2 4 2 2 2" xfId="5712"/>
    <cellStyle name="Normal 4 2 4 2 2 3" xfId="5308"/>
    <cellStyle name="Normal 4 2 4 2 3" xfId="5578"/>
    <cellStyle name="Normal 4 2 4 2 4" xfId="4917"/>
    <cellStyle name="Normal 4 2 4 3" xfId="1310"/>
    <cellStyle name="Normal 4 2 4 3 2" xfId="5657"/>
    <cellStyle name="Normal 4 2 4 3 3" xfId="5072"/>
    <cellStyle name="Normal 4 2 4 4" xfId="5459"/>
    <cellStyle name="Normal 4 2 4 5" xfId="4589"/>
    <cellStyle name="Normal 4 2 5" xfId="471"/>
    <cellStyle name="Normal 4 2 5 2" xfId="6116"/>
    <cellStyle name="Normal 4 2 5 2 2" xfId="6049"/>
    <cellStyle name="Normal 4 2 5 3" xfId="6277"/>
    <cellStyle name="Normal 4 2 5 3 2" xfId="6095"/>
    <cellStyle name="Normal 4 2 5 4" xfId="6266"/>
    <cellStyle name="Normal 4 2 6" xfId="5937"/>
    <cellStyle name="Normal 4 2 6 2" xfId="5936"/>
    <cellStyle name="Normal 4 2 7" xfId="5993"/>
    <cellStyle name="Normal 4 3" xfId="203"/>
    <cellStyle name="Normal 4 3 2" xfId="825"/>
    <cellStyle name="Normal 4 4" xfId="199"/>
    <cellStyle name="Normal 40" xfId="5773"/>
    <cellStyle name="Normal 41" xfId="5774"/>
    <cellStyle name="Normal 42" xfId="5776"/>
    <cellStyle name="Normal 42 2" xfId="6316"/>
    <cellStyle name="Normal 42 3" xfId="6317"/>
    <cellStyle name="Normal 43" xfId="4559"/>
    <cellStyle name="Normal 5" xfId="204"/>
    <cellStyle name="Normal 5 2" xfId="205"/>
    <cellStyle name="Normal 5 2 10" xfId="3443"/>
    <cellStyle name="Normal 5 2 11" xfId="3444"/>
    <cellStyle name="Normal 5 2 12" xfId="3445"/>
    <cellStyle name="Normal 5 2 13" xfId="3446"/>
    <cellStyle name="Normal 5 2 14" xfId="3447"/>
    <cellStyle name="Normal 5 2 15" xfId="3448"/>
    <cellStyle name="Normal 5 2 16" xfId="3449"/>
    <cellStyle name="Normal 5 2 17" xfId="3450"/>
    <cellStyle name="Normal 5 2 18" xfId="3451"/>
    <cellStyle name="Normal 5 2 19" xfId="3452"/>
    <cellStyle name="Normal 5 2 2" xfId="1266"/>
    <cellStyle name="Normal 5 2 2 2" xfId="4827"/>
    <cellStyle name="Normal 5 2 2 3" xfId="3453"/>
    <cellStyle name="Normal 5 2 20" xfId="3454"/>
    <cellStyle name="Normal 5 2 21" xfId="3455"/>
    <cellStyle name="Normal 5 2 22" xfId="3456"/>
    <cellStyle name="Normal 5 2 23" xfId="3457"/>
    <cellStyle name="Normal 5 2 24" xfId="3458"/>
    <cellStyle name="Normal 5 2 25" xfId="3459"/>
    <cellStyle name="Normal 5 2 26" xfId="3460"/>
    <cellStyle name="Normal 5 2 27" xfId="3461"/>
    <cellStyle name="Normal 5 2 28" xfId="3462"/>
    <cellStyle name="Normal 5 2 29" xfId="3463"/>
    <cellStyle name="Normal 5 2 3" xfId="3464"/>
    <cellStyle name="Normal 5 2 30" xfId="3465"/>
    <cellStyle name="Normal 5 2 31" xfId="3466"/>
    <cellStyle name="Normal 5 2 32" xfId="3467"/>
    <cellStyle name="Normal 5 2 33" xfId="3468"/>
    <cellStyle name="Normal 5 2 34" xfId="3469"/>
    <cellStyle name="Normal 5 2 35" xfId="3470"/>
    <cellStyle name="Normal 5 2 36" xfId="3471"/>
    <cellStyle name="Normal 5 2 37" xfId="3472"/>
    <cellStyle name="Normal 5 2 38" xfId="3473"/>
    <cellStyle name="Normal 5 2 39" xfId="3474"/>
    <cellStyle name="Normal 5 2 4" xfId="3475"/>
    <cellStyle name="Normal 5 2 40" xfId="3476"/>
    <cellStyle name="Normal 5 2 41" xfId="3477"/>
    <cellStyle name="Normal 5 2 42" xfId="3478"/>
    <cellStyle name="Normal 5 2 43" xfId="3479"/>
    <cellStyle name="Normal 5 2 44" xfId="3480"/>
    <cellStyle name="Normal 5 2 45" xfId="3481"/>
    <cellStyle name="Normal 5 2 46" xfId="3482"/>
    <cellStyle name="Normal 5 2 47" xfId="3483"/>
    <cellStyle name="Normal 5 2 48" xfId="3484"/>
    <cellStyle name="Normal 5 2 49" xfId="3442"/>
    <cellStyle name="Normal 5 2 5" xfId="3485"/>
    <cellStyle name="Normal 5 2 50" xfId="3502"/>
    <cellStyle name="Normal 5 2 6" xfId="3486"/>
    <cellStyle name="Normal 5 2 7" xfId="3487"/>
    <cellStyle name="Normal 5 2 8" xfId="3488"/>
    <cellStyle name="Normal 5 2 9" xfId="3489"/>
    <cellStyle name="Normal 5 3" xfId="206"/>
    <cellStyle name="Normal 5 4" xfId="207"/>
    <cellStyle name="Normal 5 4 2" xfId="281"/>
    <cellStyle name="Normal 5 4 2 2" xfId="472"/>
    <cellStyle name="Normal 5 4 2 2 2" xfId="1687"/>
    <cellStyle name="Normal 5 4 2 2 2 2" xfId="6183"/>
    <cellStyle name="Normal 5 4 2 2 3" xfId="5241"/>
    <cellStyle name="Normal 5 4 2 2 3 2" xfId="6066"/>
    <cellStyle name="Normal 5 4 2 2 4" xfId="6114"/>
    <cellStyle name="Normal 5 4 2 3" xfId="1042"/>
    <cellStyle name="Normal 5 4 2 3 2" xfId="1882"/>
    <cellStyle name="Normal 5 4 2 4" xfId="1430"/>
    <cellStyle name="Normal 5 4 2 4 2" xfId="6194"/>
    <cellStyle name="Normal 5 4 2 5" xfId="4780"/>
    <cellStyle name="Normal 5 4 3" xfId="473"/>
    <cellStyle name="Normal 5 4 3 2" xfId="1686"/>
    <cellStyle name="Normal 5 4 3 2 2" xfId="5733"/>
    <cellStyle name="Normal 5 4 3 2 3" xfId="5364"/>
    <cellStyle name="Normal 5 4 3 3" xfId="5601"/>
    <cellStyle name="Normal 5 4 3 3 2" xfId="6152"/>
    <cellStyle name="Normal 5 4 3 4" xfId="4973"/>
    <cellStyle name="Normal 5 4 4" xfId="928"/>
    <cellStyle name="Normal 5 4 4 2" xfId="1768"/>
    <cellStyle name="Normal 5 4 4 3" xfId="5073"/>
    <cellStyle name="Normal 5 4 5" xfId="1364"/>
    <cellStyle name="Normal 5 4 5 2" xfId="5809"/>
    <cellStyle name="Normal 5 4 6" xfId="4645"/>
    <cellStyle name="Normal 5 5" xfId="208"/>
    <cellStyle name="Normal 5 6" xfId="474"/>
    <cellStyle name="Normal 5 6 2" xfId="1234"/>
    <cellStyle name="Normal 5 6 2 2" xfId="2072"/>
    <cellStyle name="Normal 5 6 2 2 2" xfId="5713"/>
    <cellStyle name="Normal 5 6 2 2 3" xfId="5309"/>
    <cellStyle name="Normal 5 6 2 3" xfId="5579"/>
    <cellStyle name="Normal 5 6 2 4" xfId="4918"/>
    <cellStyle name="Normal 5 6 3" xfId="1311"/>
    <cellStyle name="Normal 5 6 3 2" xfId="5658"/>
    <cellStyle name="Normal 5 6 3 3" xfId="5074"/>
    <cellStyle name="Normal 5 6 4" xfId="5460"/>
    <cellStyle name="Normal 5 6 5" xfId="4590"/>
    <cellStyle name="Normal 5 7" xfId="475"/>
    <cellStyle name="Normal 5 7 2" xfId="2137"/>
    <cellStyle name="Normal 5 7 2 2" xfId="6180"/>
    <cellStyle name="Normal 5 7 2 3" xfId="6241"/>
    <cellStyle name="Normal 5 7 3" xfId="2153"/>
    <cellStyle name="Normal 5 7 3 2" xfId="6225"/>
    <cellStyle name="Normal 5 7 4" xfId="2119"/>
    <cellStyle name="Normal 5 7 5" xfId="5916"/>
    <cellStyle name="Normal 5 7 6" xfId="1194"/>
    <cellStyle name="Normal 5 8" xfId="5988"/>
    <cellStyle name="Normal 5 8 2" xfId="6061"/>
    <cellStyle name="Normal 5 9" xfId="5806"/>
    <cellStyle name="Normal 6" xfId="209"/>
    <cellStyle name="Normal 6 10" xfId="920"/>
    <cellStyle name="Normal 6 10 2" xfId="1748"/>
    <cellStyle name="Normal 6 10 3" xfId="5075"/>
    <cellStyle name="Normal 6 11" xfId="1283"/>
    <cellStyle name="Normal 6 12" xfId="5436"/>
    <cellStyle name="Normal 6 13" xfId="4570"/>
    <cellStyle name="Normal 6 2" xfId="210"/>
    <cellStyle name="Normal 6 2 2" xfId="3490"/>
    <cellStyle name="Normal 6 2 2 2" xfId="4484"/>
    <cellStyle name="Normal 6 2 2 2 2" xfId="4557"/>
    <cellStyle name="Normal 6 2 2 2 2 2" xfId="5758"/>
    <cellStyle name="Normal 6 2 2 2 2 3" xfId="5412"/>
    <cellStyle name="Normal 6 2 2 2 3" xfId="5626"/>
    <cellStyle name="Normal 6 2 2 2 4" xfId="5021"/>
    <cellStyle name="Normal 6 2 2 3" xfId="4504"/>
    <cellStyle name="Normal 6 2 2 3 2" xfId="5660"/>
    <cellStyle name="Normal 6 2 2 3 3" xfId="5077"/>
    <cellStyle name="Normal 6 2 2 4" xfId="5485"/>
    <cellStyle name="Normal 6 2 2 5" xfId="4693"/>
    <cellStyle name="Normal 6 2 3" xfId="3499"/>
    <cellStyle name="Normal 6 2 4" xfId="4503"/>
    <cellStyle name="Normal 6 2 4 2" xfId="5659"/>
    <cellStyle name="Normal 6 2 4 3" xfId="5076"/>
    <cellStyle name="Normal 6 3" xfId="211"/>
    <cellStyle name="Normal 6 3 2" xfId="212"/>
    <cellStyle name="Normal 6 3 2 2" xfId="282"/>
    <cellStyle name="Normal 6 3 2 2 2" xfId="476"/>
    <cellStyle name="Normal 6 3 2 2 2 2" xfId="1691"/>
    <cellStyle name="Normal 6 3 2 2 2 2 2" xfId="5874"/>
    <cellStyle name="Normal 6 3 2 2 2 3" xfId="5244"/>
    <cellStyle name="Normal 6 3 2 2 2 3 2" xfId="6027"/>
    <cellStyle name="Normal 6 3 2 2 2 4" xfId="6310"/>
    <cellStyle name="Normal 6 3 2 2 3" xfId="1092"/>
    <cellStyle name="Normal 6 3 2 2 3 2" xfId="1932"/>
    <cellStyle name="Normal 6 3 2 2 4" xfId="1483"/>
    <cellStyle name="Normal 6 3 2 2 4 2" xfId="6195"/>
    <cellStyle name="Normal 6 3 2 2 5" xfId="4783"/>
    <cellStyle name="Normal 6 3 2 3" xfId="477"/>
    <cellStyle name="Normal 6 3 2 3 2" xfId="1690"/>
    <cellStyle name="Normal 6 3 2 3 2 2" xfId="5736"/>
    <cellStyle name="Normal 6 3 2 3 2 3" xfId="5367"/>
    <cellStyle name="Normal 6 3 2 3 3" xfId="5604"/>
    <cellStyle name="Normal 6 3 2 3 3 2" xfId="6226"/>
    <cellStyle name="Normal 6 3 2 3 4" xfId="4976"/>
    <cellStyle name="Normal 6 3 2 4" xfId="982"/>
    <cellStyle name="Normal 6 3 2 4 2" xfId="1822"/>
    <cellStyle name="Normal 6 3 2 4 3" xfId="5079"/>
    <cellStyle name="Normal 6 3 2 5" xfId="1367"/>
    <cellStyle name="Normal 6 3 2 5 2" xfId="5972"/>
    <cellStyle name="Normal 6 3 2 6" xfId="4648"/>
    <cellStyle name="Normal 6 3 3" xfId="283"/>
    <cellStyle name="Normal 6 3 3 2" xfId="478"/>
    <cellStyle name="Normal 6 3 3 2 2" xfId="1692"/>
    <cellStyle name="Normal 6 3 3 2 2 2" xfId="6053"/>
    <cellStyle name="Normal 6 3 3 2 3" xfId="5243"/>
    <cellStyle name="Normal 6 3 3 2 3 2" xfId="6105"/>
    <cellStyle name="Normal 6 3 3 2 4" xfId="6119"/>
    <cellStyle name="Normal 6 3 3 3" xfId="1091"/>
    <cellStyle name="Normal 6 3 3 3 2" xfId="1931"/>
    <cellStyle name="Normal 6 3 3 4" xfId="1482"/>
    <cellStyle name="Normal 6 3 3 4 2" xfId="6290"/>
    <cellStyle name="Normal 6 3 3 5" xfId="4782"/>
    <cellStyle name="Normal 6 3 4" xfId="479"/>
    <cellStyle name="Normal 6 3 4 2" xfId="1689"/>
    <cellStyle name="Normal 6 3 4 2 2" xfId="5735"/>
    <cellStyle name="Normal 6 3 4 2 3" xfId="5366"/>
    <cellStyle name="Normal 6 3 4 3" xfId="5603"/>
    <cellStyle name="Normal 6 3 4 3 2" xfId="6018"/>
    <cellStyle name="Normal 6 3 4 4" xfId="4975"/>
    <cellStyle name="Normal 6 3 5" xfId="981"/>
    <cellStyle name="Normal 6 3 5 2" xfId="1821"/>
    <cellStyle name="Normal 6 3 5 3" xfId="5078"/>
    <cellStyle name="Normal 6 3 6" xfId="1366"/>
    <cellStyle name="Normal 6 3 6 2" xfId="6062"/>
    <cellStyle name="Normal 6 3 7" xfId="4647"/>
    <cellStyle name="Normal 6 4" xfId="213"/>
    <cellStyle name="Normal 6 4 2" xfId="284"/>
    <cellStyle name="Normal 6 4 2 2" xfId="480"/>
    <cellStyle name="Normal 6 4 2 2 2" xfId="1694"/>
    <cellStyle name="Normal 6 4 2 2 2 2" xfId="5912"/>
    <cellStyle name="Normal 6 4 2 2 3" xfId="5245"/>
    <cellStyle name="Normal 6 4 2 2 3 2" xfId="6163"/>
    <cellStyle name="Normal 6 4 2 2 4" xfId="6286"/>
    <cellStyle name="Normal 6 4 2 3" xfId="1093"/>
    <cellStyle name="Normal 6 4 2 3 2" xfId="1933"/>
    <cellStyle name="Normal 6 4 2 4" xfId="1484"/>
    <cellStyle name="Normal 6 4 2 4 2" xfId="5944"/>
    <cellStyle name="Normal 6 4 2 5" xfId="4784"/>
    <cellStyle name="Normal 6 4 3" xfId="481"/>
    <cellStyle name="Normal 6 4 3 2" xfId="1693"/>
    <cellStyle name="Normal 6 4 3 2 2" xfId="5737"/>
    <cellStyle name="Normal 6 4 3 2 3" xfId="5368"/>
    <cellStyle name="Normal 6 4 3 3" xfId="5605"/>
    <cellStyle name="Normal 6 4 3 3 2" xfId="6153"/>
    <cellStyle name="Normal 6 4 3 4" xfId="4977"/>
    <cellStyle name="Normal 6 4 4" xfId="983"/>
    <cellStyle name="Normal 6 4 4 2" xfId="1823"/>
    <cellStyle name="Normal 6 4 4 3" xfId="5080"/>
    <cellStyle name="Normal 6 4 5" xfId="1368"/>
    <cellStyle name="Normal 6 4 5 2" xfId="6063"/>
    <cellStyle name="Normal 6 4 6" xfId="4649"/>
    <cellStyle name="Normal 6 5" xfId="214"/>
    <cellStyle name="Normal 6 5 2" xfId="482"/>
    <cellStyle name="Normal 6 5 2 2" xfId="898"/>
    <cellStyle name="Normal 6 5 2 2 2" xfId="1696"/>
    <cellStyle name="Normal 6 5 2 2 3" xfId="5242"/>
    <cellStyle name="Normal 6 5 2 3" xfId="1090"/>
    <cellStyle name="Normal 6 5 2 3 2" xfId="1930"/>
    <cellStyle name="Normal 6 5 2 4" xfId="1481"/>
    <cellStyle name="Normal 6 5 2 5" xfId="4781"/>
    <cellStyle name="Normal 6 5 3" xfId="483"/>
    <cellStyle name="Normal 6 5 3 2" xfId="1695"/>
    <cellStyle name="Normal 6 5 3 2 2" xfId="5734"/>
    <cellStyle name="Normal 6 5 3 2 3" xfId="5365"/>
    <cellStyle name="Normal 6 5 3 3" xfId="5602"/>
    <cellStyle name="Normal 6 5 3 3 2" xfId="6096"/>
    <cellStyle name="Normal 6 5 3 4" xfId="4974"/>
    <cellStyle name="Normal 6 5 4" xfId="980"/>
    <cellStyle name="Normal 6 5 4 2" xfId="1820"/>
    <cellStyle name="Normal 6 5 4 3" xfId="5081"/>
    <cellStyle name="Normal 6 5 5" xfId="1365"/>
    <cellStyle name="Normal 6 5 5 2" xfId="6196"/>
    <cellStyle name="Normal 6 5 6" xfId="4646"/>
    <cellStyle name="Normal 6 6" xfId="484"/>
    <cellStyle name="Normal 6 6 2" xfId="583"/>
    <cellStyle name="Normal 6 6 2 2" xfId="900"/>
    <cellStyle name="Normal 6 6 2 2 2" xfId="1698"/>
    <cellStyle name="Normal 6 6 2 2 3" xfId="5266"/>
    <cellStyle name="Normal 6 6 2 3" xfId="1107"/>
    <cellStyle name="Normal 6 6 2 3 2" xfId="1947"/>
    <cellStyle name="Normal 6 6 2 4" xfId="1502"/>
    <cellStyle name="Normal 6 6 2 5" xfId="4805"/>
    <cellStyle name="Normal 6 6 3" xfId="899"/>
    <cellStyle name="Normal 6 6 3 2" xfId="1697"/>
    <cellStyle name="Normal 6 6 3 2 2" xfId="5743"/>
    <cellStyle name="Normal 6 6 3 2 3" xfId="5389"/>
    <cellStyle name="Normal 6 6 3 3" xfId="5611"/>
    <cellStyle name="Normal 6 6 3 4" xfId="4998"/>
    <cellStyle name="Normal 6 6 4" xfId="1001"/>
    <cellStyle name="Normal 6 6 4 2" xfId="1841"/>
    <cellStyle name="Normal 6 6 4 3" xfId="5082"/>
    <cellStyle name="Normal 6 6 5" xfId="1389"/>
    <cellStyle name="Normal 6 6 6" xfId="4670"/>
    <cellStyle name="Normal 6 7" xfId="485"/>
    <cellStyle name="Normal 6 7 2" xfId="593"/>
    <cellStyle name="Normal 6 7 2 2" xfId="902"/>
    <cellStyle name="Normal 6 7 2 2 2" xfId="1700"/>
    <cellStyle name="Normal 6 7 2 2 3" xfId="5276"/>
    <cellStyle name="Normal 6 7 2 3" xfId="1117"/>
    <cellStyle name="Normal 6 7 2 3 2" xfId="1957"/>
    <cellStyle name="Normal 6 7 2 4" xfId="1512"/>
    <cellStyle name="Normal 6 7 2 5" xfId="4815"/>
    <cellStyle name="Normal 6 7 3" xfId="901"/>
    <cellStyle name="Normal 6 7 3 2" xfId="1699"/>
    <cellStyle name="Normal 6 7 3 2 2" xfId="5745"/>
    <cellStyle name="Normal 6 7 3 2 3" xfId="5399"/>
    <cellStyle name="Normal 6 7 3 3" xfId="5613"/>
    <cellStyle name="Normal 6 7 3 4" xfId="5008"/>
    <cellStyle name="Normal 6 7 4" xfId="1011"/>
    <cellStyle name="Normal 6 7 4 2" xfId="1851"/>
    <cellStyle name="Normal 6 7 4 3" xfId="5083"/>
    <cellStyle name="Normal 6 7 5" xfId="1399"/>
    <cellStyle name="Normal 6 7 6" xfId="4680"/>
    <cellStyle name="Normal 6 8" xfId="564"/>
    <cellStyle name="Normal 6 8 2" xfId="903"/>
    <cellStyle name="Normal 6 8 2 2" xfId="1701"/>
    <cellStyle name="Normal 6 8 2 3" xfId="5170"/>
    <cellStyle name="Normal 6 8 3" xfId="1022"/>
    <cellStyle name="Normal 6 8 3 2" xfId="1862"/>
    <cellStyle name="Normal 6 8 4" xfId="1410"/>
    <cellStyle name="Normal 6 8 5" xfId="4714"/>
    <cellStyle name="Normal 6 9" xfId="897"/>
    <cellStyle name="Normal 6 9 2" xfId="1688"/>
    <cellStyle name="Normal 6 9 2 2" xfId="5697"/>
    <cellStyle name="Normal 6 9 2 3" xfId="5289"/>
    <cellStyle name="Normal 6 9 3" xfId="5563"/>
    <cellStyle name="Normal 6 9 4" xfId="4898"/>
    <cellStyle name="Normal 6_Tercera propuesta fais 2008 Didesol" xfId="3491"/>
    <cellStyle name="Normal 61" xfId="1267"/>
    <cellStyle name="Normal 7" xfId="215"/>
    <cellStyle name="Normal 7 10" xfId="2103"/>
    <cellStyle name="Normal 7 11" xfId="4701"/>
    <cellStyle name="Normal 7 12" xfId="4591"/>
    <cellStyle name="Normal 7 2" xfId="216"/>
    <cellStyle name="Normal 7 2 2" xfId="217"/>
    <cellStyle name="Normal 7 2 3" xfId="285"/>
    <cellStyle name="Normal 7 2 3 2" xfId="486"/>
    <cellStyle name="Normal 7 2 3 2 2" xfId="1702"/>
    <cellStyle name="Normal 7 2 3 2 2 2" xfId="6184"/>
    <cellStyle name="Normal 7 2 3 2 3" xfId="5246"/>
    <cellStyle name="Normal 7 2 3 2 3 2" xfId="6235"/>
    <cellStyle name="Normal 7 2 3 2 4" xfId="5933"/>
    <cellStyle name="Normal 7 2 3 3" xfId="984"/>
    <cellStyle name="Normal 7 2 3 3 2" xfId="1824"/>
    <cellStyle name="Normal 7 2 3 4" xfId="1485"/>
    <cellStyle name="Normal 7 2 3 4 2" xfId="5876"/>
    <cellStyle name="Normal 7 2 3 5" xfId="4785"/>
    <cellStyle name="Normal 7 2 4" xfId="487"/>
    <cellStyle name="Normal 7 2 4 2" xfId="4541"/>
    <cellStyle name="Normal 7 2 4 2 2" xfId="5738"/>
    <cellStyle name="Normal 7 2 4 2 3" xfId="5369"/>
    <cellStyle name="Normal 7 2 4 3" xfId="4837"/>
    <cellStyle name="Normal 7 2 4 3 2" xfId="5606"/>
    <cellStyle name="Normal 7 2 4 4" xfId="4978"/>
    <cellStyle name="Normal 7 2 4 5" xfId="4461"/>
    <cellStyle name="Normal 7 2 4 6" xfId="5861"/>
    <cellStyle name="Normal 7 2 4 7" xfId="574"/>
    <cellStyle name="Normal 7 2 5" xfId="826"/>
    <cellStyle name="Normal 7 2 5 2" xfId="1235"/>
    <cellStyle name="Normal 7 2 5 2 2" xfId="2073"/>
    <cellStyle name="Normal 7 2 5 3" xfId="1369"/>
    <cellStyle name="Normal 7 2 5 4" xfId="5085"/>
    <cellStyle name="Normal 7 2 6" xfId="5471"/>
    <cellStyle name="Normal 7 2 6 2" xfId="6064"/>
    <cellStyle name="Normal 7 2 7" xfId="4650"/>
    <cellStyle name="Normal 7 2 8" xfId="5844"/>
    <cellStyle name="Normal 7 2 9" xfId="541"/>
    <cellStyle name="Normal 7 3" xfId="218"/>
    <cellStyle name="Normal 7 3 2" xfId="488"/>
    <cellStyle name="Normal 7 3 2 2" xfId="905"/>
    <cellStyle name="Normal 7 3 2 2 2" xfId="1704"/>
    <cellStyle name="Normal 7 3 2 2 3" xfId="5247"/>
    <cellStyle name="Normal 7 3 2 3" xfId="985"/>
    <cellStyle name="Normal 7 3 2 3 2" xfId="1825"/>
    <cellStyle name="Normal 7 3 2 4" xfId="1486"/>
    <cellStyle name="Normal 7 3 2 5" xfId="4786"/>
    <cellStyle name="Normal 7 3 3" xfId="489"/>
    <cellStyle name="Normal 7 3 3 2" xfId="4542"/>
    <cellStyle name="Normal 7 3 3 2 2" xfId="5739"/>
    <cellStyle name="Normal 7 3 3 2 3" xfId="5370"/>
    <cellStyle name="Normal 7 3 3 3" xfId="4854"/>
    <cellStyle name="Normal 7 3 3 3 2" xfId="5607"/>
    <cellStyle name="Normal 7 3 3 4" xfId="4979"/>
    <cellStyle name="Normal 7 3 3 5" xfId="4462"/>
    <cellStyle name="Normal 7 3 3 6" xfId="5857"/>
    <cellStyle name="Normal 7 3 3 7" xfId="569"/>
    <cellStyle name="Normal 7 3 4" xfId="904"/>
    <cellStyle name="Normal 7 3 4 2" xfId="1703"/>
    <cellStyle name="Normal 7 3 4 3" xfId="5086"/>
    <cellStyle name="Normal 7 3 5" xfId="1370"/>
    <cellStyle name="Normal 7 3 5 2" xfId="6197"/>
    <cellStyle name="Normal 7 3 6" xfId="4651"/>
    <cellStyle name="Normal 7 3 7" xfId="5839"/>
    <cellStyle name="Normal 7 3 8" xfId="533"/>
    <cellStyle name="Normal 7 4" xfId="219"/>
    <cellStyle name="Normal 7 5" xfId="490"/>
    <cellStyle name="Normal 7 5 2" xfId="5823"/>
    <cellStyle name="Normal 7 5 2 2" xfId="6240"/>
    <cellStyle name="Normal 7 5 3" xfId="5848"/>
    <cellStyle name="Normal 7 5 3 2" xfId="6076"/>
    <cellStyle name="Normal 7 5 3 3" xfId="5804"/>
    <cellStyle name="Normal 7 5 4" xfId="6110"/>
    <cellStyle name="Normal 7 5 5" xfId="550"/>
    <cellStyle name="Normal 7 6" xfId="491"/>
    <cellStyle name="Normal 7 6 2" xfId="906"/>
    <cellStyle name="Normal 7 6 2 2" xfId="1705"/>
    <cellStyle name="Normal 7 6 2 3" xfId="5187"/>
    <cellStyle name="Normal 7 6 3" xfId="1043"/>
    <cellStyle name="Normal 7 6 3 2" xfId="1883"/>
    <cellStyle name="Normal 7 6 4" xfId="1431"/>
    <cellStyle name="Normal 7 6 5" xfId="4729"/>
    <cellStyle name="Normal 7 7" xfId="827"/>
    <cellStyle name="Normal 7 7 2" xfId="1236"/>
    <cellStyle name="Normal 7 7 2 2" xfId="2074"/>
    <cellStyle name="Normal 7 7 2 3" xfId="5310"/>
    <cellStyle name="Normal 7 7 3" xfId="1312"/>
    <cellStyle name="Normal 7 7 4" xfId="4919"/>
    <cellStyle name="Normal 7 8" xfId="929"/>
    <cellStyle name="Normal 7 8 2" xfId="1769"/>
    <cellStyle name="Normal 7 8 3" xfId="5084"/>
    <cellStyle name="Normal 7 9" xfId="2142"/>
    <cellStyle name="Normal 7 9 2" xfId="5461"/>
    <cellStyle name="Normal 7_Tercera propuesta fais 2008 Didesol" xfId="3492"/>
    <cellStyle name="Normal 8" xfId="220"/>
    <cellStyle name="Normal 8 10" xfId="2107"/>
    <cellStyle name="Normal 8 11" xfId="4697"/>
    <cellStyle name="Normal 8 12" xfId="4592"/>
    <cellStyle name="Normal 8 2" xfId="221"/>
    <cellStyle name="Normal 8 2 2" xfId="222"/>
    <cellStyle name="Normal 8 2 3" xfId="286"/>
    <cellStyle name="Normal 8 2 3 2" xfId="492"/>
    <cellStyle name="Normal 8 2 3 2 2" xfId="1706"/>
    <cellStyle name="Normal 8 2 3 2 2 2" xfId="6030"/>
    <cellStyle name="Normal 8 2 3 2 3" xfId="5248"/>
    <cellStyle name="Normal 8 2 3 2 3 2" xfId="6028"/>
    <cellStyle name="Normal 8 2 3 2 4" xfId="5965"/>
    <cellStyle name="Normal 8 2 3 3" xfId="986"/>
    <cellStyle name="Normal 8 2 3 3 2" xfId="1826"/>
    <cellStyle name="Normal 8 2 3 4" xfId="1487"/>
    <cellStyle name="Normal 8 2 3 4 2" xfId="5949"/>
    <cellStyle name="Normal 8 2 3 5" xfId="4787"/>
    <cellStyle name="Normal 8 2 4" xfId="493"/>
    <cellStyle name="Normal 8 2 4 2" xfId="4543"/>
    <cellStyle name="Normal 8 2 4 2 2" xfId="5740"/>
    <cellStyle name="Normal 8 2 4 2 3" xfId="5371"/>
    <cellStyle name="Normal 8 2 4 3" xfId="4857"/>
    <cellStyle name="Normal 8 2 4 3 2" xfId="5608"/>
    <cellStyle name="Normal 8 2 4 4" xfId="4980"/>
    <cellStyle name="Normal 8 2 4 5" xfId="4463"/>
    <cellStyle name="Normal 8 2 4 6" xfId="5862"/>
    <cellStyle name="Normal 8 2 4 7" xfId="575"/>
    <cellStyle name="Normal 8 2 5" xfId="828"/>
    <cellStyle name="Normal 8 2 5 2" xfId="1237"/>
    <cellStyle name="Normal 8 2 5 2 2" xfId="2075"/>
    <cellStyle name="Normal 8 2 5 3" xfId="1371"/>
    <cellStyle name="Normal 8 2 5 4" xfId="5088"/>
    <cellStyle name="Normal 8 2 6" xfId="5472"/>
    <cellStyle name="Normal 8 2 6 2" xfId="6065"/>
    <cellStyle name="Normal 8 2 7" xfId="4652"/>
    <cellStyle name="Normal 8 2 8" xfId="5845"/>
    <cellStyle name="Normal 8 2 9" xfId="542"/>
    <cellStyle name="Normal 8 3" xfId="223"/>
    <cellStyle name="Normal 8 3 2" xfId="494"/>
    <cellStyle name="Normal 8 3 2 2" xfId="908"/>
    <cellStyle name="Normal 8 3 2 2 2" xfId="1708"/>
    <cellStyle name="Normal 8 3 2 2 3" xfId="5249"/>
    <cellStyle name="Normal 8 3 2 3" xfId="987"/>
    <cellStyle name="Normal 8 3 2 3 2" xfId="1827"/>
    <cellStyle name="Normal 8 3 2 4" xfId="1488"/>
    <cellStyle name="Normal 8 3 2 5" xfId="4788"/>
    <cellStyle name="Normal 8 3 3" xfId="495"/>
    <cellStyle name="Normal 8 3 3 2" xfId="4544"/>
    <cellStyle name="Normal 8 3 3 2 2" xfId="5741"/>
    <cellStyle name="Normal 8 3 3 2 3" xfId="5372"/>
    <cellStyle name="Normal 8 3 3 3" xfId="5417"/>
    <cellStyle name="Normal 8 3 3 3 2" xfId="5609"/>
    <cellStyle name="Normal 8 3 3 4" xfId="4981"/>
    <cellStyle name="Normal 8 3 3 5" xfId="4464"/>
    <cellStyle name="Normal 8 3 3 6" xfId="5859"/>
    <cellStyle name="Normal 8 3 3 7" xfId="571"/>
    <cellStyle name="Normal 8 3 4" xfId="907"/>
    <cellStyle name="Normal 8 3 4 2" xfId="1707"/>
    <cellStyle name="Normal 8 3 4 3" xfId="5089"/>
    <cellStyle name="Normal 8 3 5" xfId="1372"/>
    <cellStyle name="Normal 8 3 5 2" xfId="5954"/>
    <cellStyle name="Normal 8 3 6" xfId="4653"/>
    <cellStyle name="Normal 8 3 7" xfId="5841"/>
    <cellStyle name="Normal 8 3 8" xfId="537"/>
    <cellStyle name="Normal 8 4" xfId="224"/>
    <cellStyle name="Normal 8 5" xfId="496"/>
    <cellStyle name="Normal 8 5 2" xfId="5824"/>
    <cellStyle name="Normal 8 5 2 2" xfId="6176"/>
    <cellStyle name="Normal 8 5 3" xfId="5850"/>
    <cellStyle name="Normal 8 5 3 2" xfId="6000"/>
    <cellStyle name="Normal 8 5 3 3" xfId="6272"/>
    <cellStyle name="Normal 8 5 4" xfId="6276"/>
    <cellStyle name="Normal 8 5 5" xfId="552"/>
    <cellStyle name="Normal 8 6" xfId="497"/>
    <cellStyle name="Normal 8 6 2" xfId="909"/>
    <cellStyle name="Normal 8 6 2 2" xfId="1709"/>
    <cellStyle name="Normal 8 6 2 3" xfId="5188"/>
    <cellStyle name="Normal 8 6 3" xfId="1044"/>
    <cellStyle name="Normal 8 6 3 2" xfId="1884"/>
    <cellStyle name="Normal 8 6 4" xfId="1432"/>
    <cellStyle name="Normal 8 6 5" xfId="4730"/>
    <cellStyle name="Normal 8 7" xfId="829"/>
    <cellStyle name="Normal 8 7 2" xfId="1238"/>
    <cellStyle name="Normal 8 7 2 2" xfId="2076"/>
    <cellStyle name="Normal 8 7 2 3" xfId="5311"/>
    <cellStyle name="Normal 8 7 3" xfId="1313"/>
    <cellStyle name="Normal 8 7 4" xfId="4920"/>
    <cellStyle name="Normal 8 8" xfId="930"/>
    <cellStyle name="Normal 8 8 2" xfId="1770"/>
    <cellStyle name="Normal 8 8 3" xfId="5087"/>
    <cellStyle name="Normal 8 9" xfId="2146"/>
    <cellStyle name="Normal 8 9 2" xfId="5462"/>
    <cellStyle name="Normal 8_AVANCE TRIMESTRAL 2008 JUNIO" xfId="3493"/>
    <cellStyle name="Normal 9" xfId="53"/>
    <cellStyle name="Normal 9 2" xfId="225"/>
    <cellStyle name="Notas 2" xfId="226"/>
    <cellStyle name="Notas 3" xfId="227"/>
    <cellStyle name="Notas 4" xfId="228"/>
    <cellStyle name="Notas 4 2" xfId="229"/>
    <cellStyle name="Notas 4 2 2" xfId="498"/>
    <cellStyle name="Notas 4 2 2 2" xfId="833"/>
    <cellStyle name="Notas 4 2 2 2 2" xfId="1239"/>
    <cellStyle name="Notas 4 2 2 2 2 2" xfId="2077"/>
    <cellStyle name="Notas 4 2 2 2 3" xfId="1710"/>
    <cellStyle name="Notas 4 2 2 2 4" xfId="5250"/>
    <cellStyle name="Notas 4 2 2 3" xfId="832"/>
    <cellStyle name="Notas 4 2 2 3 2" xfId="5529"/>
    <cellStyle name="Notas 4 2 2 4" xfId="1094"/>
    <cellStyle name="Notas 4 2 2 4 2" xfId="1934"/>
    <cellStyle name="Notas 4 2 2 5" xfId="1489"/>
    <cellStyle name="Notas 4 2 2 6" xfId="4789"/>
    <cellStyle name="Notas 4 2 3" xfId="499"/>
    <cellStyle name="Notas 4 2 3 2" xfId="1240"/>
    <cellStyle name="Notas 4 2 3 2 2" xfId="2078"/>
    <cellStyle name="Notas 4 2 3 2 3" xfId="5373"/>
    <cellStyle name="Notas 4 2 3 3" xfId="1711"/>
    <cellStyle name="Notas 4 2 3 3 2" xfId="6097"/>
    <cellStyle name="Notas 4 2 3 4" xfId="4982"/>
    <cellStyle name="Notas 4 2 4" xfId="831"/>
    <cellStyle name="Notas 4 2 4 2" xfId="6174"/>
    <cellStyle name="Notas 4 2 4 3" xfId="5799"/>
    <cellStyle name="Notas 4 2 5" xfId="988"/>
    <cellStyle name="Notas 4 2 5 2" xfId="1828"/>
    <cellStyle name="Notas 4 2 5 3" xfId="5132"/>
    <cellStyle name="Notas 4 2 6" xfId="1373"/>
    <cellStyle name="Notas 4 2 7" xfId="4654"/>
    <cellStyle name="Notas 4 3" xfId="500"/>
    <cellStyle name="Notas 4 3 2" xfId="835"/>
    <cellStyle name="Notas 4 3 2 2" xfId="1241"/>
    <cellStyle name="Notas 4 3 2 2 2" xfId="2079"/>
    <cellStyle name="Notas 4 3 2 3" xfId="1712"/>
    <cellStyle name="Notas 4 3 2 4" xfId="5193"/>
    <cellStyle name="Notas 4 3 3" xfId="834"/>
    <cellStyle name="Notas 4 3 3 2" xfId="5500"/>
    <cellStyle name="Notas 4 3 4" xfId="1049"/>
    <cellStyle name="Notas 4 3 4 2" xfId="1889"/>
    <cellStyle name="Notas 4 3 5" xfId="1437"/>
    <cellStyle name="Notas 4 3 6" xfId="4733"/>
    <cellStyle name="Notas 4 4" xfId="501"/>
    <cellStyle name="Notas 4 4 2" xfId="1242"/>
    <cellStyle name="Notas 4 4 2 2" xfId="2080"/>
    <cellStyle name="Notas 4 4 2 3" xfId="5316"/>
    <cellStyle name="Notas 4 4 3" xfId="1713"/>
    <cellStyle name="Notas 4 4 3 2" xfId="6154"/>
    <cellStyle name="Notas 4 4 4" xfId="4925"/>
    <cellStyle name="Notas 4 5" xfId="830"/>
    <cellStyle name="Notas 4 5 2" xfId="5968"/>
    <cellStyle name="Notas 4 5 3" xfId="5918"/>
    <cellStyle name="Notas 4 6" xfId="935"/>
    <cellStyle name="Notas 4 6 2" xfId="1775"/>
    <cellStyle name="Notas 4 6 3" xfId="5099"/>
    <cellStyle name="Notas 4 7" xfId="1318"/>
    <cellStyle name="Notas 4 8" xfId="4597"/>
    <cellStyle name="Notas 5" xfId="230"/>
    <cellStyle name="Notas 5 2" xfId="502"/>
    <cellStyle name="Notas 5 2 2" xfId="838"/>
    <cellStyle name="Notas 5 2 2 2" xfId="1243"/>
    <cellStyle name="Notas 5 2 2 2 2" xfId="2081"/>
    <cellStyle name="Notas 5 2 2 3" xfId="1714"/>
    <cellStyle name="Notas 5 2 2 4" xfId="5209"/>
    <cellStyle name="Notas 5 2 3" xfId="837"/>
    <cellStyle name="Notas 5 2 3 2" xfId="5503"/>
    <cellStyle name="Notas 5 2 4" xfId="1066"/>
    <cellStyle name="Notas 5 2 4 2" xfId="1906"/>
    <cellStyle name="Notas 5 2 5" xfId="1454"/>
    <cellStyle name="Notas 5 2 6" xfId="4748"/>
    <cellStyle name="Notas 5 3" xfId="503"/>
    <cellStyle name="Notas 5 3 2" xfId="1244"/>
    <cellStyle name="Notas 5 3 2 2" xfId="2082"/>
    <cellStyle name="Notas 5 3 2 3" xfId="5332"/>
    <cellStyle name="Notas 5 3 3" xfId="1715"/>
    <cellStyle name="Notas 5 3 3 2" xfId="6019"/>
    <cellStyle name="Notas 5 3 4" xfId="4941"/>
    <cellStyle name="Notas 5 4" xfId="836"/>
    <cellStyle name="Notas 5 4 2" xfId="6175"/>
    <cellStyle name="Notas 5 4 3" xfId="6115"/>
    <cellStyle name="Notas 5 5" xfId="952"/>
    <cellStyle name="Notas 5 5 2" xfId="1792"/>
    <cellStyle name="Notas 5 5 3" xfId="5102"/>
    <cellStyle name="Notas 5 6" xfId="1333"/>
    <cellStyle name="Notas 5 7" xfId="4613"/>
    <cellStyle name="Notas 6" xfId="504"/>
    <cellStyle name="Notas 6 2" xfId="505"/>
    <cellStyle name="Notas 6 2 2" xfId="6117"/>
    <cellStyle name="Notas 6 2 2 2" xfId="6045"/>
    <cellStyle name="Notas 6 2 3" xfId="5930"/>
    <cellStyle name="Notas 6 2 3 2" xfId="6138"/>
    <cellStyle name="Notas 6 2 4" xfId="5792"/>
    <cellStyle name="Notas 6 3" xfId="6306"/>
    <cellStyle name="Notas 6 3 2" xfId="6041"/>
    <cellStyle name="Notas 6 4" xfId="6312"/>
    <cellStyle name="Notas 6 4 2" xfId="6202"/>
    <cellStyle name="Notas 6 5" xfId="5812"/>
    <cellStyle name="Num. cuadro" xfId="231"/>
    <cellStyle name="Pie" xfId="232"/>
    <cellStyle name="Porcentaje 2" xfId="50"/>
    <cellStyle name="Porcentaje 2 10" xfId="233"/>
    <cellStyle name="Porcentaje 2 2" xfId="234"/>
    <cellStyle name="Porcentaje 2 2 2" xfId="545"/>
    <cellStyle name="Porcentaje 2 2 3" xfId="566"/>
    <cellStyle name="Porcentaje 2 2 3 2" xfId="840"/>
    <cellStyle name="Porcentaje 2 2 3 2 2" xfId="1245"/>
    <cellStyle name="Porcentaje 2 2 3 2 2 2" xfId="2083"/>
    <cellStyle name="Porcentaje 2 2 3 2 3" xfId="1716"/>
    <cellStyle name="Porcentaje 2 2 3 3" xfId="839"/>
    <cellStyle name="Porcentaje 2 2 3 4" xfId="1050"/>
    <cellStyle name="Porcentaje 2 2 3 4 2" xfId="1890"/>
    <cellStyle name="Porcentaje 2 2 3 5" xfId="1438"/>
    <cellStyle name="Porcentaje 2 2 4" xfId="936"/>
    <cellStyle name="Porcentaje 2 2 4 2" xfId="1776"/>
    <cellStyle name="Porcentaje 2 2 5" xfId="5836"/>
    <cellStyle name="Porcentaje 2 2 6" xfId="530"/>
    <cellStyle name="Porcentaje 2 3" xfId="235"/>
    <cellStyle name="Porcentaje 2 3 2" xfId="287"/>
    <cellStyle name="Porcentaje 2 3 2 2" xfId="506"/>
    <cellStyle name="Porcentaje 2 3 2 2 2" xfId="1246"/>
    <cellStyle name="Porcentaje 2 3 2 2 2 2" xfId="2084"/>
    <cellStyle name="Porcentaje 2 3 2 2 3" xfId="1717"/>
    <cellStyle name="Porcentaje 2 3 2 2 3 2" xfId="6120"/>
    <cellStyle name="Porcentaje 2 3 2 2 4" xfId="5251"/>
    <cellStyle name="Porcentaje 2 3 2 3" xfId="842"/>
    <cellStyle name="Porcentaje 2 3 2 3 2" xfId="5530"/>
    <cellStyle name="Porcentaje 2 3 2 4" xfId="1095"/>
    <cellStyle name="Porcentaje 2 3 2 4 2" xfId="1935"/>
    <cellStyle name="Porcentaje 2 3 2 5" xfId="1490"/>
    <cellStyle name="Porcentaje 2 3 2 6" xfId="4790"/>
    <cellStyle name="Porcentaje 2 3 3" xfId="507"/>
    <cellStyle name="Porcentaje 2 3 3 2" xfId="1247"/>
    <cellStyle name="Porcentaje 2 3 3 2 2" xfId="2085"/>
    <cellStyle name="Porcentaje 2 3 3 2 3" xfId="5374"/>
    <cellStyle name="Porcentaje 2 3 3 3" xfId="1718"/>
    <cellStyle name="Porcentaje 2 3 3 3 2" xfId="6022"/>
    <cellStyle name="Porcentaje 2 3 3 4" xfId="4983"/>
    <cellStyle name="Porcentaje 2 3 4" xfId="841"/>
    <cellStyle name="Porcentaje 2 3 4 2" xfId="6037"/>
    <cellStyle name="Porcentaje 2 3 4 3" xfId="5981"/>
    <cellStyle name="Porcentaje 2 3 5" xfId="989"/>
    <cellStyle name="Porcentaje 2 3 5 2" xfId="1829"/>
    <cellStyle name="Porcentaje 2 3 5 3" xfId="5133"/>
    <cellStyle name="Porcentaje 2 3 6" xfId="1374"/>
    <cellStyle name="Porcentaje 2 3 7" xfId="4655"/>
    <cellStyle name="Porcentaje 2 4" xfId="236"/>
    <cellStyle name="Porcentaje 2 5" xfId="237"/>
    <cellStyle name="Porcentaje 2 6" xfId="508"/>
    <cellStyle name="Porcentaje 2 6 2" xfId="844"/>
    <cellStyle name="Porcentaje 2 6 2 2" xfId="1248"/>
    <cellStyle name="Porcentaje 2 6 2 2 2" xfId="2086"/>
    <cellStyle name="Porcentaje 2 6 2 2 3" xfId="5317"/>
    <cellStyle name="Porcentaje 2 6 2 3" xfId="1720"/>
    <cellStyle name="Porcentaje 2 6 2 4" xfId="4926"/>
    <cellStyle name="Porcentaje 2 6 3" xfId="1719"/>
    <cellStyle name="Porcentaje 2 6 3 2" xfId="6134"/>
    <cellStyle name="Porcentaje 2 6 3 3" xfId="5802"/>
    <cellStyle name="Porcentaje 2 6 4" xfId="1319"/>
    <cellStyle name="Porcentaje 2 6 4 2" xfId="5683"/>
    <cellStyle name="Porcentaje 2 6 4 3" xfId="5194"/>
    <cellStyle name="Porcentaje 2 6 5" xfId="5467"/>
    <cellStyle name="Porcentaje 2 6 6" xfId="4598"/>
    <cellStyle name="Porcentaje 2 6 7" xfId="5888"/>
    <cellStyle name="Porcentaje 2 6 8" xfId="843"/>
    <cellStyle name="Porcentaje 2 7" xfId="509"/>
    <cellStyle name="Porcentaje 2 7 2" xfId="5668"/>
    <cellStyle name="Porcentaje 2 7 2 2" xfId="6181"/>
    <cellStyle name="Porcentaje 2 7 3" xfId="5100"/>
    <cellStyle name="Porcentaje 2 7 3 2" xfId="6227"/>
    <cellStyle name="Porcentaje 2 7 4" xfId="5931"/>
    <cellStyle name="Porcentaje 2 8" xfId="5828"/>
    <cellStyle name="Porcentaje 2 8 2" xfId="5923"/>
    <cellStyle name="Porcentaje 2 9" xfId="6262"/>
    <cellStyle name="Porcentaje 3" xfId="238"/>
    <cellStyle name="Porcentaje 3 10" xfId="4614"/>
    <cellStyle name="Porcentaje 3 2" xfId="239"/>
    <cellStyle name="Porcentaje 3 2 2" xfId="288"/>
    <cellStyle name="Porcentaje 3 2 2 2" xfId="510"/>
    <cellStyle name="Porcentaje 3 2 2 2 2" xfId="1249"/>
    <cellStyle name="Porcentaje 3 2 2 2 2 2" xfId="2087"/>
    <cellStyle name="Porcentaje 3 2 2 2 3" xfId="1721"/>
    <cellStyle name="Porcentaje 3 2 2 2 3 2" xfId="6164"/>
    <cellStyle name="Porcentaje 3 2 2 2 4" xfId="5253"/>
    <cellStyle name="Porcentaje 3 2 2 3" xfId="847"/>
    <cellStyle name="Porcentaje 3 2 2 3 2" xfId="5532"/>
    <cellStyle name="Porcentaje 3 2 2 4" xfId="1097"/>
    <cellStyle name="Porcentaje 3 2 2 4 2" xfId="1937"/>
    <cellStyle name="Porcentaje 3 2 2 5" xfId="1492"/>
    <cellStyle name="Porcentaje 3 2 2 6" xfId="4792"/>
    <cellStyle name="Porcentaje 3 2 3" xfId="511"/>
    <cellStyle name="Porcentaje 3 2 3 2" xfId="1250"/>
    <cellStyle name="Porcentaje 3 2 3 2 2" xfId="2088"/>
    <cellStyle name="Porcentaje 3 2 3 2 3" xfId="5376"/>
    <cellStyle name="Porcentaje 3 2 3 3" xfId="1722"/>
    <cellStyle name="Porcentaje 3 2 3 3 2" xfId="6098"/>
    <cellStyle name="Porcentaje 3 2 3 4" xfId="4985"/>
    <cellStyle name="Porcentaje 3 2 4" xfId="846"/>
    <cellStyle name="Porcentaje 3 2 4 2" xfId="6169"/>
    <cellStyle name="Porcentaje 3 2 4 3" xfId="6125"/>
    <cellStyle name="Porcentaje 3 2 5" xfId="991"/>
    <cellStyle name="Porcentaje 3 2 5 2" xfId="1831"/>
    <cellStyle name="Porcentaje 3 2 5 3" xfId="5135"/>
    <cellStyle name="Porcentaje 3 2 6" xfId="1376"/>
    <cellStyle name="Porcentaje 3 2 7" xfId="4657"/>
    <cellStyle name="Porcentaje 3 3" xfId="240"/>
    <cellStyle name="Porcentaje 3 3 2" xfId="512"/>
    <cellStyle name="Porcentaje 3 3 2 2" xfId="850"/>
    <cellStyle name="Porcentaje 3 3 2 2 2" xfId="1252"/>
    <cellStyle name="Porcentaje 3 3 2 2 2 2" xfId="2089"/>
    <cellStyle name="Porcentaje 3 3 2 2 3" xfId="1723"/>
    <cellStyle name="Porcentaje 3 3 2 2 4" xfId="5252"/>
    <cellStyle name="Porcentaje 3 3 2 3" xfId="849"/>
    <cellStyle name="Porcentaje 3 3 2 3 2" xfId="5531"/>
    <cellStyle name="Porcentaje 3 3 2 4" xfId="1096"/>
    <cellStyle name="Porcentaje 3 3 2 4 2" xfId="1936"/>
    <cellStyle name="Porcentaje 3 3 2 5" xfId="1491"/>
    <cellStyle name="Porcentaje 3 3 2 6" xfId="4791"/>
    <cellStyle name="Porcentaje 3 3 3" xfId="513"/>
    <cellStyle name="Porcentaje 3 3 3 2" xfId="1253"/>
    <cellStyle name="Porcentaje 3 3 3 2 2" xfId="2090"/>
    <cellStyle name="Porcentaje 3 3 3 2 3" xfId="5375"/>
    <cellStyle name="Porcentaje 3 3 3 3" xfId="1724"/>
    <cellStyle name="Porcentaje 3 3 3 3 2" xfId="6020"/>
    <cellStyle name="Porcentaje 3 3 3 4" xfId="4984"/>
    <cellStyle name="Porcentaje 3 3 4" xfId="848"/>
    <cellStyle name="Porcentaje 3 3 4 2" xfId="6283"/>
    <cellStyle name="Porcentaje 3 3 4 3" xfId="6254"/>
    <cellStyle name="Porcentaje 3 3 5" xfId="990"/>
    <cellStyle name="Porcentaje 3 3 5 2" xfId="1830"/>
    <cellStyle name="Porcentaje 3 3 5 3" xfId="5134"/>
    <cellStyle name="Porcentaje 3 3 6" xfId="1375"/>
    <cellStyle name="Porcentaje 3 3 7" xfId="4656"/>
    <cellStyle name="Porcentaje 3 4" xfId="514"/>
    <cellStyle name="Porcentaje 3 4 2" xfId="852"/>
    <cellStyle name="Porcentaje 3 4 2 2" xfId="1254"/>
    <cellStyle name="Porcentaje 3 4 2 2 2" xfId="2091"/>
    <cellStyle name="Porcentaje 3 4 2 3" xfId="1725"/>
    <cellStyle name="Porcentaje 3 4 2 4" xfId="5210"/>
    <cellStyle name="Porcentaje 3 4 3" xfId="851"/>
    <cellStyle name="Porcentaje 3 4 3 2" xfId="5504"/>
    <cellStyle name="Porcentaje 3 4 4" xfId="1067"/>
    <cellStyle name="Porcentaje 3 4 4 2" xfId="1907"/>
    <cellStyle name="Porcentaje 3 4 5" xfId="1455"/>
    <cellStyle name="Porcentaje 3 4 6" xfId="4749"/>
    <cellStyle name="Porcentaje 3 5" xfId="515"/>
    <cellStyle name="Porcentaje 3 5 2" xfId="854"/>
    <cellStyle name="Porcentaje 3 5 2 2" xfId="1255"/>
    <cellStyle name="Porcentaje 3 5 2 2 2" xfId="2092"/>
    <cellStyle name="Porcentaje 3 5 2 3" xfId="1727"/>
    <cellStyle name="Porcentaje 3 5 2 4" xfId="5333"/>
    <cellStyle name="Porcentaje 3 5 3" xfId="1726"/>
    <cellStyle name="Porcentaje 3 5 3 2" xfId="5594"/>
    <cellStyle name="Porcentaje 3 5 4" xfId="1334"/>
    <cellStyle name="Porcentaje 3 5 5" xfId="4882"/>
    <cellStyle name="Porcentaje 3 5 6" xfId="4942"/>
    <cellStyle name="Porcentaje 3 5 7" xfId="5889"/>
    <cellStyle name="Porcentaje 3 5 8" xfId="853"/>
    <cellStyle name="Porcentaje 3 6" xfId="855"/>
    <cellStyle name="Porcentaje 3 6 2" xfId="4819"/>
    <cellStyle name="Porcentaje 3 6 2 2" xfId="5938"/>
    <cellStyle name="Porcentaje 3 6 3" xfId="4482"/>
    <cellStyle name="Porcentaje 3 6 4" xfId="6271"/>
    <cellStyle name="Porcentaje 3 7" xfId="845"/>
    <cellStyle name="Porcentaje 3 7 2" xfId="4839"/>
    <cellStyle name="Porcentaje 3 7 2 2" xfId="5669"/>
    <cellStyle name="Porcentaje 3 7 3" xfId="5103"/>
    <cellStyle name="Porcentaje 3 7 4" xfId="4511"/>
    <cellStyle name="Porcentaje 3 8" xfId="953"/>
    <cellStyle name="Porcentaje 3 8 2" xfId="1793"/>
    <cellStyle name="Porcentaje 3 9" xfId="1301"/>
    <cellStyle name="Porcentaje 3 9 2" xfId="5775"/>
    <cellStyle name="Porcentaje 3 9 3" xfId="2172"/>
    <cellStyle name="Porcentaje 4" xfId="241"/>
    <cellStyle name="Porcentaje 4 2" xfId="289"/>
    <cellStyle name="Porcentaje 4 2 2" xfId="516"/>
    <cellStyle name="Porcentaje 4 2 2 2" xfId="1256"/>
    <cellStyle name="Porcentaje 4 2 2 2 2" xfId="2093"/>
    <cellStyle name="Porcentaje 4 2 2 3" xfId="1728"/>
    <cellStyle name="Porcentaje 4 2 2 3 2" xfId="6106"/>
    <cellStyle name="Porcentaje 4 2 2 4" xfId="5254"/>
    <cellStyle name="Porcentaje 4 2 3" xfId="857"/>
    <cellStyle name="Porcentaje 4 2 3 2" xfId="5533"/>
    <cellStyle name="Porcentaje 4 2 4" xfId="1098"/>
    <cellStyle name="Porcentaje 4 2 4 2" xfId="1938"/>
    <cellStyle name="Porcentaje 4 2 5" xfId="1493"/>
    <cellStyle name="Porcentaje 4 2 6" xfId="4793"/>
    <cellStyle name="Porcentaje 4 3" xfId="517"/>
    <cellStyle name="Porcentaje 4 3 2" xfId="1257"/>
    <cellStyle name="Porcentaje 4 3 2 2" xfId="2094"/>
    <cellStyle name="Porcentaje 4 3 2 3" xfId="5377"/>
    <cellStyle name="Porcentaje 4 3 3" xfId="1729"/>
    <cellStyle name="Porcentaje 4 3 3 2" xfId="6228"/>
    <cellStyle name="Porcentaje 4 3 4" xfId="4986"/>
    <cellStyle name="Porcentaje 4 4" xfId="856"/>
    <cellStyle name="Porcentaje 4 4 2" xfId="6032"/>
    <cellStyle name="Porcentaje 4 4 3" xfId="6250"/>
    <cellStyle name="Porcentaje 4 5" xfId="992"/>
    <cellStyle name="Porcentaje 4 5 2" xfId="1832"/>
    <cellStyle name="Porcentaje 4 5 3" xfId="5136"/>
    <cellStyle name="Porcentaje 4 6" xfId="1377"/>
    <cellStyle name="Porcentaje 4 7" xfId="4658"/>
    <cellStyle name="Porcentaje 5" xfId="290"/>
    <cellStyle name="Porcentaje 5 2" xfId="518"/>
    <cellStyle name="Porcentaje 5 2 2" xfId="5826"/>
    <cellStyle name="Porcentaje 5 2 2 2" xfId="5941"/>
    <cellStyle name="Porcentaje 5 2 3" xfId="5984"/>
    <cellStyle name="Porcentaje 5 2 3 2" xfId="6081"/>
    <cellStyle name="Porcentaje 5 2 3 3" xfId="5800"/>
    <cellStyle name="Porcentaje 5 2 4" xfId="6293"/>
    <cellStyle name="Porcentaje 5 2 5" xfId="2178"/>
    <cellStyle name="Porcentaje 5 3" xfId="519"/>
    <cellStyle name="Porcentaje 5 3 2" xfId="4885"/>
    <cellStyle name="Porcentaje 5 3 2 2" xfId="5942"/>
    <cellStyle name="Porcentaje 5 3 2 3" xfId="5831"/>
    <cellStyle name="Porcentaje 5 3 3" xfId="5158"/>
    <cellStyle name="Porcentaje 5 3 3 2" xfId="6029"/>
    <cellStyle name="Porcentaje 5 3 3 3" xfId="5985"/>
    <cellStyle name="Porcentaje 5 3 4" xfId="5827"/>
    <cellStyle name="Porcentaje 5 3 5" xfId="6243"/>
    <cellStyle name="Porcentaje 5 3 6" xfId="4522"/>
    <cellStyle name="Porcentaje 5 4" xfId="5793"/>
    <cellStyle name="Porcentaje 5 4 2" xfId="5871"/>
    <cellStyle name="Porcentaje 5 5" xfId="5866"/>
    <cellStyle name="Porcentaje 5 5 2" xfId="6198"/>
    <cellStyle name="Porcentaje 5 5 3" xfId="5882"/>
    <cellStyle name="Porcentaje 5 6" xfId="5834"/>
    <cellStyle name="Porcentaje 5 7" xfId="594"/>
    <cellStyle name="Porcentaje 6" xfId="520"/>
    <cellStyle name="Porcentaje 6 2" xfId="4523"/>
    <cellStyle name="Porcentaje 6 2 2" xfId="5675"/>
    <cellStyle name="Porcentaje 6 2 3" xfId="5160"/>
    <cellStyle name="Porcentaje 6 3" xfId="4881"/>
    <cellStyle name="Porcentaje 6 3 2" xfId="5487"/>
    <cellStyle name="Porcentaje 6 4" xfId="4704"/>
    <cellStyle name="Porcentaje 6 5" xfId="2175"/>
    <cellStyle name="Porcentaje 7" xfId="2128"/>
    <cellStyle name="Porcentaje 7 2" xfId="2158"/>
    <cellStyle name="Porcentaje 7 2 2" xfId="4702"/>
    <cellStyle name="Porcentaje 7 2 2 2" xfId="5687"/>
    <cellStyle name="Porcentaje 7 2 3" xfId="5279"/>
    <cellStyle name="Porcentaje 7 2 4" xfId="4529"/>
    <cellStyle name="Porcentaje 7 3" xfId="4838"/>
    <cellStyle name="Porcentaje 7 3 2" xfId="5553"/>
    <cellStyle name="Porcentaje 7 4" xfId="4888"/>
    <cellStyle name="Porcentaje 7 5" xfId="4449"/>
    <cellStyle name="Porcentaje 8" xfId="5440"/>
    <cellStyle name="Porcentaje 9" xfId="4560"/>
    <cellStyle name="Porcentual 2" xfId="51"/>
    <cellStyle name="Porcentual 2 2" xfId="242"/>
    <cellStyle name="Porcentual 2 2 2" xfId="243"/>
    <cellStyle name="Porcentual 2 2 3" xfId="858"/>
    <cellStyle name="Porcentual 3" xfId="244"/>
    <cellStyle name="Porcentual 3 2" xfId="245"/>
    <cellStyle name="Porcentual 3 2 2" xfId="246"/>
    <cellStyle name="Porcentual 3 2 2 2" xfId="291"/>
    <cellStyle name="Porcentual 3 2 2 2 2" xfId="521"/>
    <cellStyle name="Porcentual 3 2 2 2 2 2" xfId="1258"/>
    <cellStyle name="Porcentual 3 2 2 2 2 2 2" xfId="2095"/>
    <cellStyle name="Porcentual 3 2 2 2 2 3" xfId="1730"/>
    <cellStyle name="Porcentual 3 2 2 2 2 3 2" xfId="6236"/>
    <cellStyle name="Porcentual 3 2 2 2 2 4" xfId="5255"/>
    <cellStyle name="Porcentual 3 2 2 2 3" xfId="860"/>
    <cellStyle name="Porcentual 3 2 2 2 3 2" xfId="5534"/>
    <cellStyle name="Porcentual 3 2 2 2 4" xfId="1046"/>
    <cellStyle name="Porcentual 3 2 2 2 4 2" xfId="1886"/>
    <cellStyle name="Porcentual 3 2 2 2 5" xfId="1434"/>
    <cellStyle name="Porcentual 3 2 2 2 6" xfId="4794"/>
    <cellStyle name="Porcentual 3 2 2 3" xfId="522"/>
    <cellStyle name="Porcentual 3 2 2 3 2" xfId="1259"/>
    <cellStyle name="Porcentual 3 2 2 3 2 2" xfId="2096"/>
    <cellStyle name="Porcentual 3 2 2 3 2 3" xfId="5378"/>
    <cellStyle name="Porcentual 3 2 2 3 3" xfId="1731"/>
    <cellStyle name="Porcentual 3 2 2 3 3 2" xfId="6021"/>
    <cellStyle name="Porcentual 3 2 2 3 4" xfId="4987"/>
    <cellStyle name="Porcentual 3 2 2 4" xfId="859"/>
    <cellStyle name="Porcentual 3 2 2 4 2" xfId="5808"/>
    <cellStyle name="Porcentual 3 2 2 4 3" xfId="5879"/>
    <cellStyle name="Porcentual 3 2 2 5" xfId="932"/>
    <cellStyle name="Porcentual 3 2 2 5 2" xfId="1772"/>
    <cellStyle name="Porcentual 3 2 2 5 3" xfId="5137"/>
    <cellStyle name="Porcentual 3 2 2 6" xfId="1378"/>
    <cellStyle name="Porcentual 3 2 2 7" xfId="4659"/>
    <cellStyle name="Porcentual 3 2 3" xfId="247"/>
    <cellStyle name="Porcentual 3 2 4" xfId="523"/>
    <cellStyle name="Porcentual 3 2 4 2" xfId="862"/>
    <cellStyle name="Porcentual 3 2 4 2 2" xfId="1260"/>
    <cellStyle name="Porcentual 3 2 4 2 2 2" xfId="2097"/>
    <cellStyle name="Porcentual 3 2 4 2 2 3" xfId="5313"/>
    <cellStyle name="Porcentual 3 2 4 2 3" xfId="1733"/>
    <cellStyle name="Porcentual 3 2 4 2 4" xfId="4922"/>
    <cellStyle name="Porcentual 3 2 4 3" xfId="1732"/>
    <cellStyle name="Porcentual 3 2 4 3 2" xfId="6133"/>
    <cellStyle name="Porcentual 3 2 4 3 3" xfId="6253"/>
    <cellStyle name="Porcentual 3 2 4 4" xfId="1315"/>
    <cellStyle name="Porcentual 3 2 4 4 2" xfId="5682"/>
    <cellStyle name="Porcentual 3 2 4 4 3" xfId="5190"/>
    <cellStyle name="Porcentual 3 2 4 5" xfId="5464"/>
    <cellStyle name="Porcentual 3 2 4 6" xfId="4594"/>
    <cellStyle name="Porcentual 3 2 4 7" xfId="5890"/>
    <cellStyle name="Porcentual 3 2 4 8" xfId="861"/>
    <cellStyle name="Porcentual 3 2 5" xfId="524"/>
    <cellStyle name="Porcentual 3 2 5 2" xfId="5666"/>
    <cellStyle name="Porcentual 3 2 5 2 2" xfId="5939"/>
    <cellStyle name="Porcentual 3 2 5 3" xfId="5097"/>
    <cellStyle name="Porcentual 3 2 5 3 2" xfId="6099"/>
    <cellStyle name="Porcentual 3 2 5 4" xfId="5990"/>
    <cellStyle name="Porcentual 3 2 6" xfId="5924"/>
    <cellStyle name="Porcentual 3 2 6 2" xfId="6067"/>
    <cellStyle name="Porcentual 3 2 7" xfId="6300"/>
    <cellStyle name="Porcentual 3 3" xfId="248"/>
    <cellStyle name="Porcentual 3 3 2" xfId="292"/>
    <cellStyle name="Porcentual 3 3 2 2" xfId="525"/>
    <cellStyle name="Porcentual 3 3 2 2 2" xfId="1261"/>
    <cellStyle name="Porcentual 3 3 2 2 2 2" xfId="2098"/>
    <cellStyle name="Porcentual 3 3 2 2 3" xfId="1734"/>
    <cellStyle name="Porcentual 3 3 2 2 3 2" xfId="6165"/>
    <cellStyle name="Porcentual 3 3 2 2 4" xfId="5256"/>
    <cellStyle name="Porcentual 3 3 2 3" xfId="864"/>
    <cellStyle name="Porcentual 3 3 2 3 2" xfId="5535"/>
    <cellStyle name="Porcentual 3 3 2 4" xfId="1045"/>
    <cellStyle name="Porcentual 3 3 2 4 2" xfId="1885"/>
    <cellStyle name="Porcentual 3 3 2 5" xfId="1433"/>
    <cellStyle name="Porcentual 3 3 2 6" xfId="4795"/>
    <cellStyle name="Porcentual 3 3 3" xfId="526"/>
    <cellStyle name="Porcentual 3 3 3 2" xfId="1262"/>
    <cellStyle name="Porcentual 3 3 3 2 2" xfId="2099"/>
    <cellStyle name="Porcentual 3 3 3 2 3" xfId="5379"/>
    <cellStyle name="Porcentual 3 3 3 3" xfId="1735"/>
    <cellStyle name="Porcentual 3 3 3 3 2" xfId="6229"/>
    <cellStyle name="Porcentual 3 3 3 4" xfId="4988"/>
    <cellStyle name="Porcentual 3 3 4" xfId="863"/>
    <cellStyle name="Porcentual 3 3 4 2" xfId="5910"/>
    <cellStyle name="Porcentual 3 3 4 3" xfId="6256"/>
    <cellStyle name="Porcentual 3 3 5" xfId="931"/>
    <cellStyle name="Porcentual 3 3 5 2" xfId="1771"/>
    <cellStyle name="Porcentual 3 3 5 3" xfId="5138"/>
    <cellStyle name="Porcentual 3 3 6" xfId="1379"/>
    <cellStyle name="Porcentual 3 3 7" xfId="4660"/>
    <cellStyle name="Porcentual 3 4" xfId="249"/>
    <cellStyle name="Porcentual 3 5" xfId="527"/>
    <cellStyle name="Porcentual 3 5 2" xfId="866"/>
    <cellStyle name="Porcentual 3 5 2 2" xfId="1263"/>
    <cellStyle name="Porcentual 3 5 2 2 2" xfId="2100"/>
    <cellStyle name="Porcentual 3 5 2 2 3" xfId="5312"/>
    <cellStyle name="Porcentual 3 5 2 3" xfId="1737"/>
    <cellStyle name="Porcentual 3 5 2 4" xfId="4921"/>
    <cellStyle name="Porcentual 3 5 3" xfId="1736"/>
    <cellStyle name="Porcentual 3 5 3 2" xfId="6207"/>
    <cellStyle name="Porcentual 3 5 3 3" xfId="5807"/>
    <cellStyle name="Porcentual 3 5 4" xfId="1314"/>
    <cellStyle name="Porcentual 3 5 4 2" xfId="5681"/>
    <cellStyle name="Porcentual 3 5 4 3" xfId="5189"/>
    <cellStyle name="Porcentual 3 5 5" xfId="5463"/>
    <cellStyle name="Porcentual 3 5 6" xfId="4593"/>
    <cellStyle name="Porcentual 3 5 7" xfId="5891"/>
    <cellStyle name="Porcentual 3 5 8" xfId="865"/>
    <cellStyle name="Porcentual 3 6" xfId="528"/>
    <cellStyle name="Porcentual 3 6 2" xfId="5665"/>
    <cellStyle name="Porcentual 3 6 2 2" xfId="6050"/>
    <cellStyle name="Porcentual 3 6 3" xfId="5096"/>
    <cellStyle name="Porcentual 3 6 3 2" xfId="6155"/>
    <cellStyle name="Porcentual 3 6 4" xfId="5966"/>
    <cellStyle name="Porcentual 3 7" xfId="5833"/>
    <cellStyle name="Porcentual 3 7 2" xfId="5797"/>
    <cellStyle name="Porcentual 3 8" xfId="6268"/>
    <cellStyle name="Salida" xfId="10" builtinId="21" customBuiltin="1"/>
    <cellStyle name="Texto de advertencia" xfId="14" builtinId="11" customBuiltin="1"/>
    <cellStyle name="Texto explicativo" xfId="15" builtinId="53" customBuiltin="1"/>
    <cellStyle name="Titulo" xfId="250"/>
    <cellStyle name="Título 2" xfId="3" builtinId="17" customBuiltin="1"/>
    <cellStyle name="Título 3" xfId="4" builtinId="18" customBuiltin="1"/>
    <cellStyle name="Título 4" xfId="41"/>
    <cellStyle name="Título de hoja" xfId="3494"/>
    <cellStyle name="Total" xfId="16" builtinId="25" customBuiltin="1"/>
  </cellStyles>
  <dxfs count="0"/>
  <tableStyles count="0" defaultTableStyle="TableStyleMedium2" defaultPivotStyle="PivotStyleLight16"/>
  <colors>
    <mruColors>
      <color rgb="FF663300"/>
      <color rgb="FF9966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9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6</xdr:col>
      <xdr:colOff>247650</xdr:colOff>
      <xdr:row>5</xdr:row>
      <xdr:rowOff>58420</xdr:rowOff>
    </xdr:to>
    <xdr:pic>
      <xdr:nvPicPr>
        <xdr:cNvPr id="4" name="Imagen 3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1925"/>
          <a:ext cx="3381375" cy="12966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742951</xdr:colOff>
      <xdr:row>0</xdr:row>
      <xdr:rowOff>133350</xdr:rowOff>
    </xdr:from>
    <xdr:to>
      <xdr:col>18</xdr:col>
      <xdr:colOff>771526</xdr:colOff>
      <xdr:row>5</xdr:row>
      <xdr:rowOff>104775</xdr:rowOff>
    </xdr:to>
    <xdr:pic>
      <xdr:nvPicPr>
        <xdr:cNvPr id="7" name="Imagen 6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5851" y="133350"/>
          <a:ext cx="3695700" cy="1371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114299</xdr:rowOff>
    </xdr:from>
    <xdr:to>
      <xdr:col>4</xdr:col>
      <xdr:colOff>323850</xdr:colOff>
      <xdr:row>5</xdr:row>
      <xdr:rowOff>10793</xdr:rowOff>
    </xdr:to>
    <xdr:pic>
      <xdr:nvPicPr>
        <xdr:cNvPr id="5" name="Imagen 4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299"/>
          <a:ext cx="2762250" cy="9918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438151</xdr:colOff>
      <xdr:row>0</xdr:row>
      <xdr:rowOff>180975</xdr:rowOff>
    </xdr:from>
    <xdr:to>
      <xdr:col>11</xdr:col>
      <xdr:colOff>0</xdr:colOff>
      <xdr:row>5</xdr:row>
      <xdr:rowOff>38099</xdr:rowOff>
    </xdr:to>
    <xdr:pic>
      <xdr:nvPicPr>
        <xdr:cNvPr id="7" name="Imagen 6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6" y="180975"/>
          <a:ext cx="2762249" cy="952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213827</xdr:colOff>
      <xdr:row>1</xdr:row>
      <xdr:rowOff>97194</xdr:rowOff>
    </xdr:from>
    <xdr:to>
      <xdr:col>1</xdr:col>
      <xdr:colOff>524848</xdr:colOff>
      <xdr:row>3</xdr:row>
      <xdr:rowOff>315010</xdr:rowOff>
    </xdr:to>
    <xdr:pic>
      <xdr:nvPicPr>
        <xdr:cNvPr id="4" name="Imagen 3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827" y="291582"/>
          <a:ext cx="2672832" cy="791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942782</xdr:colOff>
      <xdr:row>1</xdr:row>
      <xdr:rowOff>48596</xdr:rowOff>
    </xdr:from>
    <xdr:to>
      <xdr:col>10</xdr:col>
      <xdr:colOff>894185</xdr:colOff>
      <xdr:row>4</xdr:row>
      <xdr:rowOff>58317</xdr:rowOff>
    </xdr:to>
    <xdr:pic>
      <xdr:nvPicPr>
        <xdr:cNvPr id="7" name="Imagen 6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3930" y="242984"/>
          <a:ext cx="2410408" cy="9136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</xdr:row>
      <xdr:rowOff>0</xdr:rowOff>
    </xdr:from>
    <xdr:to>
      <xdr:col>0</xdr:col>
      <xdr:colOff>2301876</xdr:colOff>
      <xdr:row>4</xdr:row>
      <xdr:rowOff>42545</xdr:rowOff>
    </xdr:to>
    <xdr:pic>
      <xdr:nvPicPr>
        <xdr:cNvPr id="4" name="Imagen 3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238125"/>
          <a:ext cx="2254250" cy="9474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492127</xdr:colOff>
      <xdr:row>1</xdr:row>
      <xdr:rowOff>79374</xdr:rowOff>
    </xdr:from>
    <xdr:to>
      <xdr:col>3</xdr:col>
      <xdr:colOff>1095375</xdr:colOff>
      <xdr:row>3</xdr:row>
      <xdr:rowOff>333373</xdr:rowOff>
    </xdr:to>
    <xdr:pic>
      <xdr:nvPicPr>
        <xdr:cNvPr id="6" name="Imagen 5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8877" y="317499"/>
          <a:ext cx="1920873" cy="825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254002</xdr:colOff>
      <xdr:row>1</xdr:row>
      <xdr:rowOff>142875</xdr:rowOff>
    </xdr:from>
    <xdr:to>
      <xdr:col>0</xdr:col>
      <xdr:colOff>2746376</xdr:colOff>
      <xdr:row>4</xdr:row>
      <xdr:rowOff>90169</xdr:rowOff>
    </xdr:to>
    <xdr:pic>
      <xdr:nvPicPr>
        <xdr:cNvPr id="6" name="Imagen 5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2" y="333375"/>
          <a:ext cx="2492374" cy="8204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1222378</xdr:colOff>
      <xdr:row>2</xdr:row>
      <xdr:rowOff>0</xdr:rowOff>
    </xdr:from>
    <xdr:to>
      <xdr:col>6</xdr:col>
      <xdr:colOff>777875</xdr:colOff>
      <xdr:row>4</xdr:row>
      <xdr:rowOff>222248</xdr:rowOff>
    </xdr:to>
    <xdr:pic>
      <xdr:nvPicPr>
        <xdr:cNvPr id="8" name="Imagen 7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53" y="428625"/>
          <a:ext cx="2127247" cy="8572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301626</xdr:colOff>
      <xdr:row>0</xdr:row>
      <xdr:rowOff>174625</xdr:rowOff>
    </xdr:from>
    <xdr:to>
      <xdr:col>0</xdr:col>
      <xdr:colOff>2841625</xdr:colOff>
      <xdr:row>4</xdr:row>
      <xdr:rowOff>58419</xdr:rowOff>
    </xdr:to>
    <xdr:pic>
      <xdr:nvPicPr>
        <xdr:cNvPr id="6" name="Imagen 5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6" y="174625"/>
          <a:ext cx="2539999" cy="9791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1127126</xdr:colOff>
      <xdr:row>1</xdr:row>
      <xdr:rowOff>126999</xdr:rowOff>
    </xdr:from>
    <xdr:to>
      <xdr:col>6</xdr:col>
      <xdr:colOff>1047750</xdr:colOff>
      <xdr:row>3</xdr:row>
      <xdr:rowOff>222248</xdr:rowOff>
    </xdr:to>
    <xdr:pic>
      <xdr:nvPicPr>
        <xdr:cNvPr id="8" name="Imagen 7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5751" y="317499"/>
          <a:ext cx="2381249" cy="761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1</xdr:row>
      <xdr:rowOff>95249</xdr:rowOff>
    </xdr:from>
    <xdr:to>
      <xdr:col>0</xdr:col>
      <xdr:colOff>2032000</xdr:colOff>
      <xdr:row>4</xdr:row>
      <xdr:rowOff>153669</xdr:rowOff>
    </xdr:to>
    <xdr:pic>
      <xdr:nvPicPr>
        <xdr:cNvPr id="4" name="Imagen 3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285749"/>
          <a:ext cx="1952625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222251</xdr:colOff>
      <xdr:row>1</xdr:row>
      <xdr:rowOff>142875</xdr:rowOff>
    </xdr:from>
    <xdr:to>
      <xdr:col>6</xdr:col>
      <xdr:colOff>841376</xdr:colOff>
      <xdr:row>5</xdr:row>
      <xdr:rowOff>47625</xdr:rowOff>
    </xdr:to>
    <xdr:pic>
      <xdr:nvPicPr>
        <xdr:cNvPr id="7" name="Imagen 6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1" y="333375"/>
          <a:ext cx="1746250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412751</xdr:colOff>
      <xdr:row>0</xdr:row>
      <xdr:rowOff>158749</xdr:rowOff>
    </xdr:from>
    <xdr:to>
      <xdr:col>0</xdr:col>
      <xdr:colOff>2254250</xdr:colOff>
      <xdr:row>2</xdr:row>
      <xdr:rowOff>233044</xdr:rowOff>
    </xdr:to>
    <xdr:pic>
      <xdr:nvPicPr>
        <xdr:cNvPr id="6" name="Imagen 5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1" y="158749"/>
          <a:ext cx="1841499" cy="550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523876</xdr:colOff>
      <xdr:row>0</xdr:row>
      <xdr:rowOff>158750</xdr:rowOff>
    </xdr:from>
    <xdr:to>
      <xdr:col>6</xdr:col>
      <xdr:colOff>793750</xdr:colOff>
      <xdr:row>2</xdr:row>
      <xdr:rowOff>285749</xdr:rowOff>
    </xdr:to>
    <xdr:pic>
      <xdr:nvPicPr>
        <xdr:cNvPr id="7" name="Imagen 6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1" y="158750"/>
          <a:ext cx="1650999" cy="603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587376</xdr:colOff>
      <xdr:row>0</xdr:row>
      <xdr:rowOff>63500</xdr:rowOff>
    </xdr:from>
    <xdr:to>
      <xdr:col>0</xdr:col>
      <xdr:colOff>2397126</xdr:colOff>
      <xdr:row>2</xdr:row>
      <xdr:rowOff>328295</xdr:rowOff>
    </xdr:to>
    <xdr:pic>
      <xdr:nvPicPr>
        <xdr:cNvPr id="6" name="Imagen 5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6" y="63500"/>
          <a:ext cx="1809750" cy="6934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31751</xdr:colOff>
      <xdr:row>0</xdr:row>
      <xdr:rowOff>174625</xdr:rowOff>
    </xdr:from>
    <xdr:to>
      <xdr:col>6</xdr:col>
      <xdr:colOff>904876</xdr:colOff>
      <xdr:row>3</xdr:row>
      <xdr:rowOff>111124</xdr:rowOff>
    </xdr:to>
    <xdr:pic>
      <xdr:nvPicPr>
        <xdr:cNvPr id="8" name="Imagen 7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7126" y="174625"/>
          <a:ext cx="2222500" cy="698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2</xdr:row>
      <xdr:rowOff>79375</xdr:rowOff>
    </xdr:from>
    <xdr:to>
      <xdr:col>0</xdr:col>
      <xdr:colOff>2206626</xdr:colOff>
      <xdr:row>4</xdr:row>
      <xdr:rowOff>42544</xdr:rowOff>
    </xdr:to>
    <xdr:pic>
      <xdr:nvPicPr>
        <xdr:cNvPr id="6" name="Imagen 5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6" y="460375"/>
          <a:ext cx="2095500" cy="7092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238126</xdr:colOff>
      <xdr:row>0</xdr:row>
      <xdr:rowOff>142875</xdr:rowOff>
    </xdr:from>
    <xdr:to>
      <xdr:col>6</xdr:col>
      <xdr:colOff>523875</xdr:colOff>
      <xdr:row>5</xdr:row>
      <xdr:rowOff>160654</xdr:rowOff>
    </xdr:to>
    <xdr:pic>
      <xdr:nvPicPr>
        <xdr:cNvPr id="10" name="Imagen 9" descr="C:\Users\P3DEL16\Documents\Papelería Institucional Sí Financia\LOGOS\PNG VERTIC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1" y="142875"/>
          <a:ext cx="1047749" cy="13354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206375</xdr:rowOff>
    </xdr:from>
    <xdr:to>
      <xdr:col>0</xdr:col>
      <xdr:colOff>2413000</xdr:colOff>
      <xdr:row>5</xdr:row>
      <xdr:rowOff>26670</xdr:rowOff>
    </xdr:to>
    <xdr:pic>
      <xdr:nvPicPr>
        <xdr:cNvPr id="4" name="Imagen 3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375"/>
          <a:ext cx="2413000" cy="7569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412751</xdr:colOff>
      <xdr:row>0</xdr:row>
      <xdr:rowOff>158750</xdr:rowOff>
    </xdr:from>
    <xdr:to>
      <xdr:col>6</xdr:col>
      <xdr:colOff>603250</xdr:colOff>
      <xdr:row>5</xdr:row>
      <xdr:rowOff>65404</xdr:rowOff>
    </xdr:to>
    <xdr:pic>
      <xdr:nvPicPr>
        <xdr:cNvPr id="8" name="Imagen 7" descr="C:\Users\P3DEL16\Documents\Papelería Institucional Sí Financia\LOGOS\PNG VERTIC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1" y="158750"/>
          <a:ext cx="952499" cy="12242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174625</xdr:rowOff>
    </xdr:from>
    <xdr:to>
      <xdr:col>0</xdr:col>
      <xdr:colOff>2286001</xdr:colOff>
      <xdr:row>4</xdr:row>
      <xdr:rowOff>58419</xdr:rowOff>
    </xdr:to>
    <xdr:pic>
      <xdr:nvPicPr>
        <xdr:cNvPr id="6" name="Imagen 5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55625"/>
          <a:ext cx="2286000" cy="6457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174625</xdr:colOff>
      <xdr:row>0</xdr:row>
      <xdr:rowOff>47625</xdr:rowOff>
    </xdr:from>
    <xdr:to>
      <xdr:col>6</xdr:col>
      <xdr:colOff>603250</xdr:colOff>
      <xdr:row>4</xdr:row>
      <xdr:rowOff>176530</xdr:rowOff>
    </xdr:to>
    <xdr:pic>
      <xdr:nvPicPr>
        <xdr:cNvPr id="11" name="Imagen 10" descr="C:\Users\P3DEL16\Documents\Papelería Institucional Sí Financia\LOGOS\PNG VERTIC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7625"/>
          <a:ext cx="1190625" cy="12719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2</xdr:row>
      <xdr:rowOff>47625</xdr:rowOff>
    </xdr:from>
    <xdr:to>
      <xdr:col>0</xdr:col>
      <xdr:colOff>2174876</xdr:colOff>
      <xdr:row>3</xdr:row>
      <xdr:rowOff>233044</xdr:rowOff>
    </xdr:to>
    <xdr:pic>
      <xdr:nvPicPr>
        <xdr:cNvPr id="4" name="Imagen 3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428625"/>
          <a:ext cx="2143124" cy="6140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555626</xdr:colOff>
      <xdr:row>0</xdr:row>
      <xdr:rowOff>127000</xdr:rowOff>
    </xdr:from>
    <xdr:to>
      <xdr:col>6</xdr:col>
      <xdr:colOff>682625</xdr:colOff>
      <xdr:row>4</xdr:row>
      <xdr:rowOff>176530</xdr:rowOff>
    </xdr:to>
    <xdr:pic>
      <xdr:nvPicPr>
        <xdr:cNvPr id="9" name="Imagen 8" descr="C:\Users\P3DEL16\Documents\Papelería Institucional Sí Financia\LOGOS\PNG VERTIC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6376" y="127000"/>
          <a:ext cx="888999" cy="11925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76202</xdr:colOff>
      <xdr:row>1</xdr:row>
      <xdr:rowOff>47625</xdr:rowOff>
    </xdr:from>
    <xdr:to>
      <xdr:col>1</xdr:col>
      <xdr:colOff>2009775</xdr:colOff>
      <xdr:row>3</xdr:row>
      <xdr:rowOff>144143</xdr:rowOff>
    </xdr:to>
    <xdr:pic>
      <xdr:nvPicPr>
        <xdr:cNvPr id="6" name="Imagen 5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2" y="238125"/>
          <a:ext cx="1933573" cy="5441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514352</xdr:colOff>
      <xdr:row>0</xdr:row>
      <xdr:rowOff>161925</xdr:rowOff>
    </xdr:from>
    <xdr:to>
      <xdr:col>6</xdr:col>
      <xdr:colOff>866776</xdr:colOff>
      <xdr:row>3</xdr:row>
      <xdr:rowOff>228599</xdr:rowOff>
    </xdr:to>
    <xdr:pic>
      <xdr:nvPicPr>
        <xdr:cNvPr id="8" name="Imagen 7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7" y="161925"/>
          <a:ext cx="1876424" cy="7048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C120"/>
  <sheetViews>
    <sheetView tabSelected="1" view="pageBreakPreview" topLeftCell="B1" zoomScaleNormal="100" zoomScaleSheetLayoutView="100" workbookViewId="0">
      <selection activeCell="Q90" sqref="Q90"/>
    </sheetView>
  </sheetViews>
  <sheetFormatPr baseColWidth="10" defaultRowHeight="15" x14ac:dyDescent="0.25"/>
  <cols>
    <col min="1" max="1" width="11.42578125" style="17"/>
    <col min="2" max="2" width="2.42578125" style="17" customWidth="1"/>
    <col min="3" max="7" width="11.42578125" style="17"/>
    <col min="8" max="8" width="29.140625" style="17" customWidth="1"/>
    <col min="9" max="10" width="13.85546875" style="17" customWidth="1"/>
    <col min="11" max="11" width="3" style="17" customWidth="1"/>
    <col min="12" max="15" width="11.42578125" style="17"/>
    <col min="16" max="16" width="11.42578125" style="17" customWidth="1"/>
    <col min="17" max="17" width="29.140625" style="17" customWidth="1"/>
    <col min="18" max="20" width="14.42578125" style="17" customWidth="1"/>
    <col min="21" max="159" width="11.42578125" style="16"/>
    <col min="160" max="16384" width="11.42578125" style="17"/>
  </cols>
  <sheetData>
    <row r="2" spans="1:159" x14ac:dyDescent="0.25"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159" s="18" customFormat="1" ht="28.5" customHeight="1" x14ac:dyDescent="0.4">
      <c r="A3" s="16"/>
      <c r="B3" s="395" t="s">
        <v>534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44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</row>
    <row r="4" spans="1:159" s="18" customFormat="1" ht="30" customHeight="1" x14ac:dyDescent="0.4">
      <c r="A4" s="16"/>
      <c r="B4" s="395" t="s">
        <v>443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44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</row>
    <row r="5" spans="1:159" s="18" customFormat="1" ht="21.75" customHeight="1" x14ac:dyDescent="0.3">
      <c r="A5" s="16"/>
      <c r="B5" s="401" t="s">
        <v>575</v>
      </c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</row>
    <row r="6" spans="1:159" s="18" customFormat="1" x14ac:dyDescent="0.25">
      <c r="A6" s="16"/>
      <c r="B6" s="400" t="s">
        <v>0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</row>
    <row r="7" spans="1:159" s="18" customFormat="1" ht="62.25" customHeight="1" x14ac:dyDescent="0.25">
      <c r="A7" s="16"/>
      <c r="B7" s="399" t="s">
        <v>26</v>
      </c>
      <c r="C7" s="397"/>
      <c r="D7" s="397"/>
      <c r="E7" s="397"/>
      <c r="F7" s="397"/>
      <c r="G7" s="397"/>
      <c r="H7" s="398"/>
      <c r="I7" s="248" t="s">
        <v>569</v>
      </c>
      <c r="J7" s="249" t="s">
        <v>570</v>
      </c>
      <c r="K7" s="249"/>
      <c r="L7" s="397" t="s">
        <v>26</v>
      </c>
      <c r="M7" s="397"/>
      <c r="N7" s="397"/>
      <c r="O7" s="397"/>
      <c r="P7" s="397"/>
      <c r="Q7" s="398"/>
      <c r="R7" s="248" t="str">
        <f>I7</f>
        <v>31 de diciembre de 2021</v>
      </c>
      <c r="S7" s="248" t="str">
        <f>J7</f>
        <v>31 de diciembre de 2020</v>
      </c>
      <c r="T7" s="4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</row>
    <row r="8" spans="1:159" x14ac:dyDescent="0.25">
      <c r="B8" s="71"/>
      <c r="C8" s="72"/>
      <c r="D8" s="72"/>
      <c r="E8" s="72"/>
      <c r="F8" s="72"/>
      <c r="G8" s="72"/>
      <c r="H8" s="72"/>
      <c r="I8" s="62"/>
      <c r="J8" s="62"/>
      <c r="K8" s="72"/>
      <c r="L8" s="72"/>
      <c r="M8" s="72"/>
      <c r="N8" s="72"/>
      <c r="O8" s="72"/>
      <c r="P8" s="72"/>
      <c r="Q8" s="72"/>
      <c r="R8" s="62"/>
      <c r="S8" s="62"/>
      <c r="T8" s="23"/>
    </row>
    <row r="9" spans="1:159" x14ac:dyDescent="0.25">
      <c r="B9" s="47" t="s">
        <v>472</v>
      </c>
      <c r="C9" s="48"/>
      <c r="D9" s="23"/>
      <c r="E9" s="23"/>
      <c r="F9" s="23"/>
      <c r="G9" s="23"/>
      <c r="H9" s="23"/>
      <c r="I9" s="25"/>
      <c r="J9" s="25"/>
      <c r="K9" s="49" t="s">
        <v>473</v>
      </c>
      <c r="L9" s="48"/>
      <c r="M9" s="23"/>
      <c r="N9" s="23"/>
      <c r="O9" s="23"/>
      <c r="P9" s="23"/>
      <c r="Q9" s="23"/>
      <c r="R9" s="25"/>
      <c r="S9" s="25"/>
      <c r="T9" s="23"/>
    </row>
    <row r="10" spans="1:159" x14ac:dyDescent="0.25">
      <c r="B10" s="73" t="s">
        <v>1</v>
      </c>
      <c r="C10" s="48"/>
      <c r="D10" s="39"/>
      <c r="E10" s="39"/>
      <c r="F10" s="39"/>
      <c r="G10" s="39"/>
      <c r="H10" s="39"/>
      <c r="I10" s="63"/>
      <c r="J10" s="63"/>
      <c r="K10" s="50" t="s">
        <v>2</v>
      </c>
      <c r="L10" s="48"/>
      <c r="M10" s="39"/>
      <c r="N10" s="39"/>
      <c r="O10" s="39"/>
      <c r="P10" s="39"/>
      <c r="Q10" s="394" t="s">
        <v>560</v>
      </c>
      <c r="R10" s="63"/>
      <c r="S10" s="63"/>
      <c r="T10" s="39"/>
    </row>
    <row r="11" spans="1:159" x14ac:dyDescent="0.25">
      <c r="B11" s="21" t="s">
        <v>27</v>
      </c>
      <c r="C11" s="48"/>
      <c r="D11" s="23"/>
      <c r="E11" s="23"/>
      <c r="F11" s="23"/>
      <c r="G11" s="23"/>
      <c r="H11" s="23"/>
      <c r="I11" s="29">
        <v>7387845</v>
      </c>
      <c r="J11" s="29">
        <v>7323994</v>
      </c>
      <c r="K11" s="23" t="s">
        <v>76</v>
      </c>
      <c r="L11" s="48"/>
      <c r="M11" s="23"/>
      <c r="N11" s="23"/>
      <c r="O11" s="23"/>
      <c r="P11" s="23"/>
      <c r="Q11" s="23"/>
      <c r="R11" s="29">
        <v>1543</v>
      </c>
      <c r="S11" s="29">
        <v>1543</v>
      </c>
      <c r="T11" s="40"/>
    </row>
    <row r="12" spans="1:159" x14ac:dyDescent="0.25">
      <c r="B12" s="74"/>
      <c r="C12" s="23" t="s">
        <v>28</v>
      </c>
      <c r="D12" s="23"/>
      <c r="E12" s="23"/>
      <c r="F12" s="23"/>
      <c r="G12" s="23"/>
      <c r="H12" s="23"/>
      <c r="I12" s="25"/>
      <c r="J12" s="25"/>
      <c r="K12" s="23"/>
      <c r="L12" s="23" t="s">
        <v>77</v>
      </c>
      <c r="M12" s="23"/>
      <c r="N12" s="23"/>
      <c r="O12" s="23"/>
      <c r="P12" s="23"/>
      <c r="Q12" s="23"/>
      <c r="R12" s="25"/>
      <c r="S12" s="25"/>
      <c r="T12" s="23"/>
    </row>
    <row r="13" spans="1:159" x14ac:dyDescent="0.25">
      <c r="B13" s="74"/>
      <c r="C13" s="23" t="s">
        <v>29</v>
      </c>
      <c r="D13" s="23"/>
      <c r="E13" s="23"/>
      <c r="F13" s="23"/>
      <c r="G13" s="23"/>
      <c r="H13" s="23"/>
      <c r="I13" s="25"/>
      <c r="J13" s="25"/>
      <c r="K13" s="23"/>
      <c r="L13" s="23" t="s">
        <v>78</v>
      </c>
      <c r="M13" s="23"/>
      <c r="N13" s="23"/>
      <c r="O13" s="23"/>
      <c r="P13" s="23"/>
      <c r="Q13" s="23"/>
      <c r="R13" s="25"/>
      <c r="S13" s="25"/>
      <c r="T13" s="23"/>
    </row>
    <row r="14" spans="1:159" x14ac:dyDescent="0.25">
      <c r="B14" s="74"/>
      <c r="C14" s="23" t="s">
        <v>30</v>
      </c>
      <c r="D14" s="23"/>
      <c r="E14" s="23"/>
      <c r="F14" s="23"/>
      <c r="G14" s="23"/>
      <c r="H14" s="23"/>
      <c r="I14" s="25"/>
      <c r="J14" s="25"/>
      <c r="K14" s="23"/>
      <c r="L14" s="23" t="s">
        <v>79</v>
      </c>
      <c r="M14" s="23"/>
      <c r="N14" s="23"/>
      <c r="O14" s="23"/>
      <c r="P14" s="23"/>
      <c r="Q14" s="23"/>
      <c r="R14" s="25"/>
      <c r="S14" s="25"/>
      <c r="T14" s="23"/>
    </row>
    <row r="15" spans="1:159" x14ac:dyDescent="0.25">
      <c r="B15" s="74"/>
      <c r="C15" s="23" t="s">
        <v>31</v>
      </c>
      <c r="D15" s="23"/>
      <c r="E15" s="23"/>
      <c r="F15" s="23"/>
      <c r="G15" s="23"/>
      <c r="H15" s="23"/>
      <c r="I15" s="25"/>
      <c r="J15" s="25"/>
      <c r="K15" s="23"/>
      <c r="L15" s="23" t="s">
        <v>80</v>
      </c>
      <c r="M15" s="23"/>
      <c r="N15" s="23"/>
      <c r="O15" s="23"/>
      <c r="P15" s="23"/>
      <c r="Q15" s="23"/>
      <c r="R15" s="25"/>
      <c r="S15" s="25"/>
      <c r="T15" s="23"/>
    </row>
    <row r="16" spans="1:159" x14ac:dyDescent="0.25">
      <c r="B16" s="74"/>
      <c r="C16" s="23" t="s">
        <v>32</v>
      </c>
      <c r="D16" s="23"/>
      <c r="E16" s="23"/>
      <c r="F16" s="23"/>
      <c r="G16" s="23"/>
      <c r="H16" s="23"/>
      <c r="I16" s="25"/>
      <c r="J16" s="25"/>
      <c r="K16" s="23"/>
      <c r="L16" s="23" t="s">
        <v>81</v>
      </c>
      <c r="M16" s="23"/>
      <c r="N16" s="23"/>
      <c r="O16" s="23"/>
      <c r="P16" s="23"/>
      <c r="Q16" s="23"/>
      <c r="R16" s="25"/>
      <c r="S16" s="25"/>
      <c r="T16" s="23"/>
    </row>
    <row r="17" spans="2:20" x14ac:dyDescent="0.25">
      <c r="B17" s="74"/>
      <c r="C17" s="23" t="s">
        <v>33</v>
      </c>
      <c r="D17" s="23"/>
      <c r="E17" s="23"/>
      <c r="F17" s="23"/>
      <c r="G17" s="23"/>
      <c r="H17" s="23"/>
      <c r="I17" s="25"/>
      <c r="J17" s="25"/>
      <c r="K17" s="23"/>
      <c r="L17" s="23" t="s">
        <v>82</v>
      </c>
      <c r="M17" s="23"/>
      <c r="N17" s="23"/>
      <c r="O17" s="23"/>
      <c r="P17" s="23"/>
      <c r="Q17" s="23"/>
      <c r="R17" s="25"/>
      <c r="S17" s="25"/>
      <c r="T17" s="23"/>
    </row>
    <row r="18" spans="2:20" x14ac:dyDescent="0.25">
      <c r="B18" s="74"/>
      <c r="C18" s="23" t="s">
        <v>34</v>
      </c>
      <c r="D18" s="23"/>
      <c r="E18" s="23"/>
      <c r="F18" s="23"/>
      <c r="G18" s="23"/>
      <c r="H18" s="23"/>
      <c r="I18" s="25"/>
      <c r="J18" s="25"/>
      <c r="K18" s="23"/>
      <c r="L18" s="23" t="s">
        <v>83</v>
      </c>
      <c r="M18" s="23"/>
      <c r="N18" s="23"/>
      <c r="O18" s="23"/>
      <c r="P18" s="23"/>
      <c r="Q18" s="23"/>
      <c r="R18" s="25"/>
      <c r="S18" s="25"/>
      <c r="T18" s="23"/>
    </row>
    <row r="19" spans="2:20" x14ac:dyDescent="0.25">
      <c r="B19" s="21" t="s">
        <v>43</v>
      </c>
      <c r="C19" s="48"/>
      <c r="D19" s="23"/>
      <c r="E19" s="23"/>
      <c r="F19" s="23"/>
      <c r="G19" s="23"/>
      <c r="H19" s="23"/>
      <c r="I19" s="64">
        <v>1736152</v>
      </c>
      <c r="J19" s="64">
        <v>1736372</v>
      </c>
      <c r="K19" s="51"/>
      <c r="L19" s="23" t="s">
        <v>84</v>
      </c>
      <c r="M19" s="23"/>
      <c r="N19" s="23"/>
      <c r="O19" s="23"/>
      <c r="P19" s="23"/>
      <c r="Q19" s="23"/>
      <c r="R19" s="25"/>
      <c r="S19" s="25"/>
      <c r="T19" s="23"/>
    </row>
    <row r="20" spans="2:20" x14ac:dyDescent="0.25">
      <c r="B20" s="74"/>
      <c r="C20" s="23" t="s">
        <v>35</v>
      </c>
      <c r="D20" s="23"/>
      <c r="E20" s="23"/>
      <c r="F20" s="23"/>
      <c r="G20" s="23"/>
      <c r="H20" s="23"/>
      <c r="I20" s="25"/>
      <c r="J20" s="25"/>
      <c r="K20" s="23"/>
      <c r="L20" s="23" t="s">
        <v>85</v>
      </c>
      <c r="M20" s="23"/>
      <c r="N20" s="23"/>
      <c r="O20" s="23"/>
      <c r="P20" s="23"/>
      <c r="Q20" s="23"/>
      <c r="R20" s="25"/>
      <c r="S20" s="25"/>
      <c r="T20" s="23"/>
    </row>
    <row r="21" spans="2:20" x14ac:dyDescent="0.25">
      <c r="B21" s="74"/>
      <c r="C21" s="23" t="s">
        <v>36</v>
      </c>
      <c r="D21" s="23"/>
      <c r="E21" s="23"/>
      <c r="F21" s="23"/>
      <c r="G21" s="23"/>
      <c r="H21" s="23"/>
      <c r="I21" s="29"/>
      <c r="J21" s="29"/>
      <c r="K21" s="23" t="s">
        <v>134</v>
      </c>
      <c r="L21" s="48"/>
      <c r="M21" s="52"/>
      <c r="N21" s="52"/>
      <c r="O21" s="52"/>
      <c r="P21" s="52"/>
      <c r="Q21" s="52"/>
      <c r="R21" s="29">
        <f>SUM(R22:R24)</f>
        <v>0</v>
      </c>
      <c r="S21" s="29">
        <f>SUM(S22:S24)</f>
        <v>0</v>
      </c>
      <c r="T21" s="40"/>
    </row>
    <row r="22" spans="2:20" x14ac:dyDescent="0.25">
      <c r="B22" s="74"/>
      <c r="C22" s="23" t="s">
        <v>37</v>
      </c>
      <c r="D22" s="23"/>
      <c r="E22" s="23"/>
      <c r="F22" s="23"/>
      <c r="G22" s="23"/>
      <c r="H22" s="23"/>
      <c r="I22" s="25"/>
      <c r="J22" s="25"/>
      <c r="K22" s="23"/>
      <c r="L22" s="23" t="s">
        <v>86</v>
      </c>
      <c r="M22" s="23"/>
      <c r="N22" s="23"/>
      <c r="O22" s="23"/>
      <c r="P22" s="23"/>
      <c r="Q22" s="23"/>
      <c r="R22" s="25"/>
      <c r="S22" s="25"/>
      <c r="T22" s="23"/>
    </row>
    <row r="23" spans="2:20" x14ac:dyDescent="0.25">
      <c r="B23" s="74"/>
      <c r="C23" s="23" t="s">
        <v>38</v>
      </c>
      <c r="D23" s="23"/>
      <c r="E23" s="23"/>
      <c r="F23" s="23"/>
      <c r="G23" s="23"/>
      <c r="H23" s="23"/>
      <c r="I23" s="25"/>
      <c r="J23" s="25"/>
      <c r="K23" s="23"/>
      <c r="L23" s="23" t="s">
        <v>87</v>
      </c>
      <c r="M23" s="23"/>
      <c r="N23" s="23"/>
      <c r="O23" s="23"/>
      <c r="P23" s="23"/>
      <c r="Q23" s="23"/>
      <c r="R23" s="25"/>
      <c r="S23" s="25"/>
      <c r="T23" s="23"/>
    </row>
    <row r="24" spans="2:20" x14ac:dyDescent="0.25">
      <c r="B24" s="74"/>
      <c r="C24" s="23" t="s">
        <v>39</v>
      </c>
      <c r="D24" s="23"/>
      <c r="E24" s="23"/>
      <c r="F24" s="23"/>
      <c r="G24" s="23"/>
      <c r="H24" s="23"/>
      <c r="I24" s="25"/>
      <c r="J24" s="25"/>
      <c r="K24" s="23"/>
      <c r="L24" s="23" t="s">
        <v>88</v>
      </c>
      <c r="M24" s="23"/>
      <c r="N24" s="23"/>
      <c r="O24" s="23"/>
      <c r="P24" s="23"/>
      <c r="Q24" s="23"/>
      <c r="R24" s="25"/>
      <c r="S24" s="25"/>
      <c r="T24" s="23"/>
    </row>
    <row r="25" spans="2:20" x14ac:dyDescent="0.25">
      <c r="B25" s="74"/>
      <c r="C25" s="23" t="s">
        <v>40</v>
      </c>
      <c r="D25" s="23"/>
      <c r="E25" s="23"/>
      <c r="F25" s="23"/>
      <c r="G25" s="23"/>
      <c r="H25" s="23"/>
      <c r="I25" s="25"/>
      <c r="J25" s="25"/>
      <c r="K25" s="23" t="s">
        <v>133</v>
      </c>
      <c r="L25" s="48"/>
      <c r="M25" s="23"/>
      <c r="N25" s="23"/>
      <c r="O25" s="23"/>
      <c r="P25" s="23"/>
      <c r="Q25" s="23"/>
      <c r="R25" s="29">
        <f>SUM(R26:R27)</f>
        <v>0</v>
      </c>
      <c r="S25" s="29">
        <f>SUM(S26:S27)</f>
        <v>0</v>
      </c>
      <c r="T25" s="40"/>
    </row>
    <row r="26" spans="2:20" x14ac:dyDescent="0.25">
      <c r="B26" s="74"/>
      <c r="C26" s="23" t="s">
        <v>41</v>
      </c>
      <c r="D26" s="23"/>
      <c r="E26" s="23"/>
      <c r="F26" s="23"/>
      <c r="G26" s="23"/>
      <c r="H26" s="23"/>
      <c r="I26" s="25"/>
      <c r="J26" s="25"/>
      <c r="K26" s="23"/>
      <c r="L26" s="23" t="s">
        <v>89</v>
      </c>
      <c r="M26" s="23"/>
      <c r="N26" s="23"/>
      <c r="O26" s="23"/>
      <c r="P26" s="23"/>
      <c r="Q26" s="23"/>
      <c r="R26" s="25"/>
      <c r="S26" s="25"/>
      <c r="T26" s="23"/>
    </row>
    <row r="27" spans="2:20" x14ac:dyDescent="0.25">
      <c r="B27" s="21" t="s">
        <v>42</v>
      </c>
      <c r="C27" s="48"/>
      <c r="D27" s="23"/>
      <c r="E27" s="23"/>
      <c r="F27" s="23"/>
      <c r="G27" s="23"/>
      <c r="H27" s="23"/>
      <c r="I27" s="29">
        <f>SUM(I28:I33)</f>
        <v>0</v>
      </c>
      <c r="J27" s="29">
        <f>SUM(J28:J33)</f>
        <v>0</v>
      </c>
      <c r="K27" s="40"/>
      <c r="L27" s="23" t="s">
        <v>90</v>
      </c>
      <c r="M27" s="23"/>
      <c r="N27" s="23"/>
      <c r="O27" s="23"/>
      <c r="P27" s="23"/>
      <c r="Q27" s="23"/>
      <c r="R27" s="25"/>
      <c r="S27" s="25"/>
      <c r="T27" s="23"/>
    </row>
    <row r="28" spans="2:20" x14ac:dyDescent="0.25">
      <c r="B28" s="74"/>
      <c r="C28" s="23" t="s">
        <v>44</v>
      </c>
      <c r="D28" s="23"/>
      <c r="E28" s="23"/>
      <c r="F28" s="23"/>
      <c r="G28" s="23"/>
      <c r="H28" s="23"/>
      <c r="I28" s="25"/>
      <c r="J28" s="25"/>
      <c r="K28" s="23" t="s">
        <v>91</v>
      </c>
      <c r="L28" s="48"/>
      <c r="M28" s="23"/>
      <c r="N28" s="23"/>
      <c r="O28" s="23"/>
      <c r="P28" s="23"/>
      <c r="Q28" s="23"/>
      <c r="R28" s="29">
        <f>R29</f>
        <v>0</v>
      </c>
      <c r="S28" s="29">
        <f>S29</f>
        <v>0</v>
      </c>
      <c r="T28" s="40"/>
    </row>
    <row r="29" spans="2:20" x14ac:dyDescent="0.25">
      <c r="B29" s="74"/>
      <c r="C29" s="23" t="s">
        <v>45</v>
      </c>
      <c r="D29" s="23"/>
      <c r="E29" s="23"/>
      <c r="F29" s="23"/>
      <c r="G29" s="23"/>
      <c r="H29" s="23"/>
      <c r="I29" s="25"/>
      <c r="J29" s="25"/>
      <c r="K29" s="23"/>
      <c r="L29" s="48"/>
      <c r="M29" s="23"/>
      <c r="N29" s="23"/>
      <c r="O29" s="23"/>
      <c r="P29" s="23"/>
      <c r="Q29" s="23"/>
      <c r="R29" s="29"/>
      <c r="S29" s="29"/>
      <c r="T29" s="40"/>
    </row>
    <row r="30" spans="2:20" x14ac:dyDescent="0.25">
      <c r="B30" s="74"/>
      <c r="C30" s="23" t="s">
        <v>46</v>
      </c>
      <c r="D30" s="23"/>
      <c r="E30" s="23"/>
      <c r="F30" s="23"/>
      <c r="G30" s="23"/>
      <c r="H30" s="23"/>
      <c r="I30" s="25"/>
      <c r="J30" s="25"/>
      <c r="K30" s="23" t="s">
        <v>135</v>
      </c>
      <c r="L30" s="48"/>
      <c r="M30" s="52"/>
      <c r="N30" s="52"/>
      <c r="O30" s="52"/>
      <c r="P30" s="52"/>
      <c r="Q30" s="52"/>
      <c r="R30" s="29">
        <f>SUM(R31:R33)</f>
        <v>0</v>
      </c>
      <c r="S30" s="29">
        <f>SUM(S31:S33)</f>
        <v>0</v>
      </c>
      <c r="T30" s="40"/>
    </row>
    <row r="31" spans="2:20" x14ac:dyDescent="0.25">
      <c r="B31" s="74"/>
      <c r="C31" s="23" t="s">
        <v>47</v>
      </c>
      <c r="D31" s="23"/>
      <c r="E31" s="23"/>
      <c r="F31" s="23"/>
      <c r="G31" s="23"/>
      <c r="H31" s="23"/>
      <c r="I31" s="25"/>
      <c r="J31" s="25"/>
      <c r="K31" s="23"/>
      <c r="L31" s="23" t="s">
        <v>92</v>
      </c>
      <c r="M31" s="23"/>
      <c r="N31" s="23"/>
      <c r="O31" s="23"/>
      <c r="P31" s="23"/>
      <c r="Q31" s="23"/>
      <c r="R31" s="25"/>
      <c r="S31" s="25"/>
      <c r="T31" s="23"/>
    </row>
    <row r="32" spans="2:20" x14ac:dyDescent="0.25">
      <c r="B32" s="74"/>
      <c r="C32" s="23" t="s">
        <v>48</v>
      </c>
      <c r="D32" s="23"/>
      <c r="E32" s="23"/>
      <c r="F32" s="23"/>
      <c r="G32" s="23"/>
      <c r="H32" s="23"/>
      <c r="I32" s="25"/>
      <c r="J32" s="25"/>
      <c r="K32" s="23"/>
      <c r="L32" s="23" t="s">
        <v>93</v>
      </c>
      <c r="M32" s="23"/>
      <c r="N32" s="23"/>
      <c r="O32" s="23"/>
      <c r="P32" s="23"/>
      <c r="Q32" s="23"/>
      <c r="R32" s="25"/>
      <c r="S32" s="25"/>
      <c r="T32" s="23"/>
    </row>
    <row r="33" spans="2:20" x14ac:dyDescent="0.25">
      <c r="B33" s="21" t="s">
        <v>64</v>
      </c>
      <c r="C33" s="48"/>
      <c r="D33" s="23"/>
      <c r="E33" s="23"/>
      <c r="F33" s="23"/>
      <c r="G33" s="23"/>
      <c r="H33" s="23"/>
      <c r="I33" s="29">
        <f>SUM(I34:I38)</f>
        <v>0</v>
      </c>
      <c r="J33" s="29">
        <f>SUM(J34:J38)</f>
        <v>0</v>
      </c>
      <c r="K33" s="23"/>
      <c r="L33" s="23" t="s">
        <v>94</v>
      </c>
      <c r="M33" s="23"/>
      <c r="N33" s="23"/>
      <c r="O33" s="23"/>
      <c r="P33" s="23"/>
      <c r="Q33" s="23"/>
      <c r="R33" s="25"/>
      <c r="S33" s="25"/>
      <c r="T33" s="23"/>
    </row>
    <row r="34" spans="2:20" x14ac:dyDescent="0.25">
      <c r="B34" s="74"/>
      <c r="C34" s="23" t="s">
        <v>49</v>
      </c>
      <c r="D34" s="23"/>
      <c r="E34" s="23"/>
      <c r="F34" s="23"/>
      <c r="G34" s="23"/>
      <c r="H34" s="23"/>
      <c r="I34" s="65"/>
      <c r="J34" s="65"/>
      <c r="K34" s="23" t="s">
        <v>95</v>
      </c>
      <c r="L34" s="48"/>
      <c r="M34" s="23"/>
      <c r="N34" s="23"/>
      <c r="O34" s="23"/>
      <c r="P34" s="23"/>
      <c r="Q34" s="23"/>
      <c r="R34" s="29">
        <f>SUM(R35:R40)</f>
        <v>0</v>
      </c>
      <c r="S34" s="29">
        <f>SUM(S35:S40)</f>
        <v>0</v>
      </c>
      <c r="T34" s="40"/>
    </row>
    <row r="35" spans="2:20" x14ac:dyDescent="0.25">
      <c r="B35" s="74"/>
      <c r="C35" s="23" t="s">
        <v>50</v>
      </c>
      <c r="D35" s="23"/>
      <c r="E35" s="23"/>
      <c r="F35" s="23"/>
      <c r="G35" s="23"/>
      <c r="H35" s="23"/>
      <c r="I35" s="25"/>
      <c r="J35" s="25"/>
      <c r="K35" s="23"/>
      <c r="L35" s="23" t="s">
        <v>96</v>
      </c>
      <c r="M35" s="23"/>
      <c r="N35" s="23"/>
      <c r="O35" s="23"/>
      <c r="P35" s="23"/>
      <c r="Q35" s="23"/>
      <c r="R35" s="25"/>
      <c r="S35" s="25"/>
      <c r="T35" s="23"/>
    </row>
    <row r="36" spans="2:20" x14ac:dyDescent="0.25">
      <c r="B36" s="74"/>
      <c r="C36" s="23" t="s">
        <v>51</v>
      </c>
      <c r="D36" s="23"/>
      <c r="E36" s="23"/>
      <c r="F36" s="23"/>
      <c r="G36" s="23"/>
      <c r="H36" s="23"/>
      <c r="I36" s="25"/>
      <c r="J36" s="25"/>
      <c r="K36" s="23"/>
      <c r="L36" s="23" t="s">
        <v>97</v>
      </c>
      <c r="M36" s="23"/>
      <c r="N36" s="23"/>
      <c r="O36" s="23"/>
      <c r="P36" s="23"/>
      <c r="Q36" s="23"/>
      <c r="R36" s="25"/>
      <c r="S36" s="25"/>
      <c r="T36" s="23"/>
    </row>
    <row r="37" spans="2:20" x14ac:dyDescent="0.25">
      <c r="B37" s="74"/>
      <c r="C37" s="23" t="s">
        <v>52</v>
      </c>
      <c r="D37" s="23"/>
      <c r="E37" s="23"/>
      <c r="F37" s="23"/>
      <c r="G37" s="23"/>
      <c r="H37" s="23"/>
      <c r="I37" s="25"/>
      <c r="J37" s="25"/>
      <c r="K37" s="23"/>
      <c r="L37" s="23" t="s">
        <v>98</v>
      </c>
      <c r="M37" s="23"/>
      <c r="N37" s="23"/>
      <c r="O37" s="23"/>
      <c r="P37" s="23"/>
      <c r="Q37" s="23"/>
      <c r="R37" s="25"/>
      <c r="S37" s="25"/>
      <c r="T37" s="23"/>
    </row>
    <row r="38" spans="2:20" x14ac:dyDescent="0.25">
      <c r="B38" s="74"/>
      <c r="C38" s="23" t="s">
        <v>53</v>
      </c>
      <c r="D38" s="23"/>
      <c r="E38" s="23"/>
      <c r="F38" s="23"/>
      <c r="G38" s="23"/>
      <c r="H38" s="23"/>
      <c r="I38" s="25"/>
      <c r="J38" s="25"/>
      <c r="K38" s="23"/>
      <c r="L38" s="23" t="s">
        <v>99</v>
      </c>
      <c r="M38" s="23"/>
      <c r="N38" s="23"/>
      <c r="O38" s="23"/>
      <c r="P38" s="23"/>
      <c r="Q38" s="23"/>
      <c r="R38" s="25"/>
      <c r="S38" s="25"/>
      <c r="T38" s="23"/>
    </row>
    <row r="39" spans="2:20" x14ac:dyDescent="0.25">
      <c r="B39" s="21" t="s">
        <v>54</v>
      </c>
      <c r="C39" s="48"/>
      <c r="D39" s="23"/>
      <c r="E39" s="23"/>
      <c r="F39" s="23"/>
      <c r="G39" s="23"/>
      <c r="H39" s="23"/>
      <c r="I39" s="64">
        <f>I40</f>
        <v>0</v>
      </c>
      <c r="J39" s="64">
        <f>J40</f>
        <v>0</v>
      </c>
      <c r="K39" s="23"/>
      <c r="L39" s="23" t="s">
        <v>100</v>
      </c>
      <c r="M39" s="23"/>
      <c r="N39" s="23"/>
      <c r="O39" s="23"/>
      <c r="P39" s="23"/>
      <c r="Q39" s="23"/>
      <c r="R39" s="25"/>
      <c r="S39" s="25"/>
      <c r="T39" s="23"/>
    </row>
    <row r="40" spans="2:20" x14ac:dyDescent="0.25">
      <c r="B40" s="21"/>
      <c r="C40" s="48"/>
      <c r="D40" s="23"/>
      <c r="E40" s="23"/>
      <c r="F40" s="23"/>
      <c r="G40" s="23"/>
      <c r="H40" s="23"/>
      <c r="I40" s="66"/>
      <c r="J40" s="66"/>
      <c r="K40" s="53"/>
      <c r="L40" s="23" t="s">
        <v>101</v>
      </c>
      <c r="M40" s="23"/>
      <c r="N40" s="23"/>
      <c r="O40" s="23"/>
      <c r="P40" s="23"/>
      <c r="Q40" s="23"/>
      <c r="R40" s="25"/>
      <c r="S40" s="25"/>
      <c r="T40" s="23"/>
    </row>
    <row r="41" spans="2:20" x14ac:dyDescent="0.25">
      <c r="B41" s="21" t="s">
        <v>63</v>
      </c>
      <c r="C41" s="48"/>
      <c r="D41" s="23"/>
      <c r="E41" s="23"/>
      <c r="F41" s="23"/>
      <c r="G41" s="23"/>
      <c r="H41" s="23"/>
      <c r="I41" s="29">
        <v>-1406789</v>
      </c>
      <c r="J41" s="29">
        <v>-1406789</v>
      </c>
      <c r="K41" s="53"/>
      <c r="L41" s="23"/>
      <c r="M41" s="23"/>
      <c r="N41" s="23"/>
      <c r="O41" s="23"/>
      <c r="P41" s="23"/>
      <c r="Q41" s="23"/>
      <c r="R41" s="25"/>
      <c r="S41" s="25"/>
      <c r="T41" s="23"/>
    </row>
    <row r="42" spans="2:20" x14ac:dyDescent="0.25">
      <c r="B42" s="74"/>
      <c r="C42" s="23" t="s">
        <v>55</v>
      </c>
      <c r="D42" s="23"/>
      <c r="E42" s="23"/>
      <c r="F42" s="23"/>
      <c r="G42" s="23"/>
      <c r="H42" s="23"/>
      <c r="I42" s="65"/>
      <c r="J42" s="65"/>
      <c r="K42" s="23" t="s">
        <v>131</v>
      </c>
      <c r="L42" s="48"/>
      <c r="M42" s="52"/>
      <c r="N42" s="52"/>
      <c r="O42" s="52"/>
      <c r="P42" s="52"/>
      <c r="Q42" s="52"/>
      <c r="R42" s="29">
        <f>SUM(R43:R45)</f>
        <v>0</v>
      </c>
      <c r="S42" s="29">
        <f>SUM(S43:S45)</f>
        <v>0</v>
      </c>
      <c r="T42" s="40"/>
    </row>
    <row r="43" spans="2:20" x14ac:dyDescent="0.25">
      <c r="B43" s="74"/>
      <c r="C43" s="23" t="s">
        <v>56</v>
      </c>
      <c r="D43" s="23"/>
      <c r="E43" s="23"/>
      <c r="F43" s="23"/>
      <c r="G43" s="23"/>
      <c r="H43" s="23"/>
      <c r="I43" s="25"/>
      <c r="J43" s="25"/>
      <c r="K43" s="23"/>
      <c r="L43" s="23" t="s">
        <v>102</v>
      </c>
      <c r="M43" s="23"/>
      <c r="N43" s="23"/>
      <c r="O43" s="23"/>
      <c r="P43" s="23"/>
      <c r="Q43" s="23"/>
      <c r="R43" s="25"/>
      <c r="S43" s="25"/>
      <c r="T43" s="23"/>
    </row>
    <row r="44" spans="2:20" x14ac:dyDescent="0.25">
      <c r="B44" s="21" t="s">
        <v>62</v>
      </c>
      <c r="C44" s="48"/>
      <c r="D44" s="23"/>
      <c r="E44" s="23"/>
      <c r="F44" s="23"/>
      <c r="G44" s="23"/>
      <c r="H44" s="23"/>
      <c r="I44" s="29">
        <v>29738</v>
      </c>
      <c r="J44" s="29">
        <v>29738</v>
      </c>
      <c r="K44" s="23"/>
      <c r="L44" s="23" t="s">
        <v>103</v>
      </c>
      <c r="M44" s="23"/>
      <c r="N44" s="23"/>
      <c r="O44" s="23"/>
      <c r="P44" s="23"/>
      <c r="Q44" s="23"/>
      <c r="R44" s="25"/>
      <c r="S44" s="25"/>
      <c r="T44" s="23"/>
    </row>
    <row r="45" spans="2:20" x14ac:dyDescent="0.25">
      <c r="B45" s="74"/>
      <c r="C45" s="23" t="s">
        <v>57</v>
      </c>
      <c r="D45" s="23"/>
      <c r="E45" s="23"/>
      <c r="F45" s="23"/>
      <c r="G45" s="23"/>
      <c r="H45" s="23"/>
      <c r="I45" s="65"/>
      <c r="J45" s="65"/>
      <c r="K45" s="40"/>
      <c r="L45" s="23" t="s">
        <v>104</v>
      </c>
      <c r="M45" s="23"/>
      <c r="N45" s="23"/>
      <c r="O45" s="23"/>
      <c r="P45" s="23"/>
      <c r="Q45" s="23"/>
      <c r="R45" s="25"/>
      <c r="S45" s="25"/>
      <c r="T45" s="23"/>
    </row>
    <row r="46" spans="2:20" x14ac:dyDescent="0.25">
      <c r="B46" s="74"/>
      <c r="C46" s="23" t="s">
        <v>58</v>
      </c>
      <c r="D46" s="23"/>
      <c r="E46" s="23"/>
      <c r="F46" s="23"/>
      <c r="G46" s="23"/>
      <c r="H46" s="23"/>
      <c r="I46" s="25"/>
      <c r="J46" s="25"/>
      <c r="K46" s="23" t="s">
        <v>132</v>
      </c>
      <c r="L46" s="48"/>
      <c r="M46" s="23"/>
      <c r="N46" s="23"/>
      <c r="O46" s="23"/>
      <c r="P46" s="23"/>
      <c r="Q46" s="23"/>
      <c r="R46" s="29">
        <v>0</v>
      </c>
      <c r="S46" s="29">
        <v>41391</v>
      </c>
      <c r="T46" s="40"/>
    </row>
    <row r="47" spans="2:20" ht="15.75" customHeight="1" x14ac:dyDescent="0.25">
      <c r="B47" s="74"/>
      <c r="C47" s="23" t="s">
        <v>59</v>
      </c>
      <c r="D47" s="23"/>
      <c r="E47" s="23"/>
      <c r="F47" s="23"/>
      <c r="G47" s="23"/>
      <c r="H47" s="23"/>
      <c r="I47" s="25"/>
      <c r="J47" s="25"/>
      <c r="K47" s="23"/>
      <c r="L47" s="23" t="s">
        <v>105</v>
      </c>
      <c r="M47" s="23"/>
      <c r="N47" s="23"/>
      <c r="O47" s="23"/>
      <c r="P47" s="23"/>
      <c r="Q47" s="23"/>
      <c r="R47" s="25"/>
      <c r="S47" s="25"/>
      <c r="T47" s="23"/>
    </row>
    <row r="48" spans="2:20" x14ac:dyDescent="0.25">
      <c r="B48" s="74"/>
      <c r="C48" s="23" t="s">
        <v>60</v>
      </c>
      <c r="D48" s="23"/>
      <c r="E48" s="23"/>
      <c r="F48" s="23"/>
      <c r="G48" s="23"/>
      <c r="H48" s="23"/>
      <c r="I48" s="25"/>
      <c r="J48" s="25"/>
      <c r="K48" s="23"/>
      <c r="L48" s="23" t="s">
        <v>106</v>
      </c>
      <c r="M48" s="23"/>
      <c r="N48" s="23"/>
      <c r="O48" s="23"/>
      <c r="P48" s="23"/>
      <c r="Q48" s="23"/>
      <c r="R48" s="25"/>
      <c r="S48" s="25"/>
      <c r="T48" s="23"/>
    </row>
    <row r="49" spans="2:20" x14ac:dyDescent="0.25">
      <c r="B49" s="74"/>
      <c r="C49" s="23"/>
      <c r="D49" s="23"/>
      <c r="E49" s="23"/>
      <c r="F49" s="23"/>
      <c r="G49" s="23"/>
      <c r="H49" s="23"/>
      <c r="I49" s="25"/>
      <c r="J49" s="25"/>
      <c r="K49" s="23"/>
      <c r="L49" s="23" t="s">
        <v>107</v>
      </c>
      <c r="M49" s="23"/>
      <c r="N49" s="23"/>
      <c r="O49" s="23"/>
      <c r="P49" s="23"/>
      <c r="Q49" s="23"/>
      <c r="R49" s="25"/>
      <c r="S49" s="25"/>
      <c r="T49" s="23"/>
    </row>
    <row r="50" spans="2:20" x14ac:dyDescent="0.25">
      <c r="B50" s="74"/>
      <c r="C50" s="59" t="s">
        <v>61</v>
      </c>
      <c r="D50" s="23"/>
      <c r="E50" s="23"/>
      <c r="F50" s="23"/>
      <c r="G50" s="23"/>
      <c r="H50" s="23"/>
      <c r="I50" s="67">
        <f>I11+I19+I33+I39+I41+I44</f>
        <v>7746946</v>
      </c>
      <c r="J50" s="67">
        <f>J11+J19+J33+J39+J41+J44</f>
        <v>7683315</v>
      </c>
      <c r="K50" s="23"/>
      <c r="L50" s="23"/>
      <c r="M50" s="23"/>
      <c r="N50" s="23"/>
      <c r="O50" s="23"/>
      <c r="P50" s="23"/>
      <c r="Q50" s="23"/>
      <c r="R50" s="25"/>
      <c r="S50" s="25"/>
      <c r="T50" s="23"/>
    </row>
    <row r="51" spans="2:20" x14ac:dyDescent="0.25">
      <c r="B51" s="74"/>
      <c r="C51" s="23"/>
      <c r="D51" s="54"/>
      <c r="E51" s="54"/>
      <c r="F51" s="54"/>
      <c r="G51" s="54"/>
      <c r="H51" s="54"/>
      <c r="I51" s="65"/>
      <c r="J51" s="65"/>
      <c r="K51" s="55"/>
      <c r="L51" s="50" t="s">
        <v>108</v>
      </c>
      <c r="M51" s="39"/>
      <c r="N51" s="39"/>
      <c r="O51" s="39"/>
      <c r="P51" s="39"/>
      <c r="Q51" s="39"/>
      <c r="R51" s="68">
        <f>R46+R42+R34+R28+R30+R25+R21+R11</f>
        <v>1543</v>
      </c>
      <c r="S51" s="68">
        <f>S46+S42+S34+S28+S30+S25+S21+S11</f>
        <v>42934</v>
      </c>
      <c r="T51" s="41"/>
    </row>
    <row r="52" spans="2:20" x14ac:dyDescent="0.25">
      <c r="B52" s="73" t="s">
        <v>3</v>
      </c>
      <c r="C52" s="48"/>
      <c r="D52" s="23"/>
      <c r="E52" s="23"/>
      <c r="F52" s="23"/>
      <c r="G52" s="23"/>
      <c r="H52" s="23"/>
      <c r="I52" s="25"/>
      <c r="J52" s="25"/>
      <c r="K52" s="23"/>
      <c r="L52" s="23"/>
      <c r="M52" s="23"/>
      <c r="N52" s="23"/>
      <c r="O52" s="23"/>
      <c r="P52" s="23"/>
      <c r="Q52" s="23"/>
      <c r="R52" s="25"/>
      <c r="S52" s="25"/>
      <c r="T52" s="23"/>
    </row>
    <row r="53" spans="2:20" x14ac:dyDescent="0.25">
      <c r="B53" s="74"/>
      <c r="C53" s="23" t="s">
        <v>65</v>
      </c>
      <c r="D53" s="39"/>
      <c r="E53" s="39"/>
      <c r="F53" s="39"/>
      <c r="G53" s="39"/>
      <c r="H53" s="39"/>
      <c r="I53" s="63"/>
      <c r="J53" s="63"/>
      <c r="K53" s="50" t="s">
        <v>4</v>
      </c>
      <c r="L53" s="48"/>
      <c r="M53" s="39"/>
      <c r="N53" s="39"/>
      <c r="O53" s="39"/>
      <c r="P53" s="39"/>
      <c r="Q53" s="39"/>
      <c r="R53" s="63"/>
      <c r="S53" s="63"/>
      <c r="T53" s="39"/>
    </row>
    <row r="54" spans="2:20" x14ac:dyDescent="0.25">
      <c r="B54" s="74"/>
      <c r="C54" s="23" t="s">
        <v>66</v>
      </c>
      <c r="D54" s="23"/>
      <c r="E54" s="23"/>
      <c r="F54" s="23"/>
      <c r="G54" s="23"/>
      <c r="H54" s="23"/>
      <c r="I54" s="25"/>
      <c r="J54" s="25"/>
      <c r="K54" s="23"/>
      <c r="L54" s="23" t="s">
        <v>109</v>
      </c>
      <c r="M54" s="23"/>
      <c r="N54" s="23"/>
      <c r="O54" s="23"/>
      <c r="P54" s="23"/>
      <c r="Q54" s="23"/>
      <c r="R54" s="25"/>
      <c r="S54" s="25"/>
      <c r="T54" s="23"/>
    </row>
    <row r="55" spans="2:20" x14ac:dyDescent="0.25">
      <c r="B55" s="74"/>
      <c r="C55" s="23" t="s">
        <v>67</v>
      </c>
      <c r="D55" s="23"/>
      <c r="E55" s="23"/>
      <c r="F55" s="23"/>
      <c r="G55" s="23"/>
      <c r="H55" s="23"/>
      <c r="I55" s="25"/>
      <c r="J55" s="25"/>
      <c r="K55" s="23"/>
      <c r="L55" s="23" t="s">
        <v>110</v>
      </c>
      <c r="M55" s="23"/>
      <c r="N55" s="23"/>
      <c r="O55" s="23"/>
      <c r="P55" s="23"/>
      <c r="Q55" s="23"/>
      <c r="R55" s="25"/>
      <c r="S55" s="25"/>
      <c r="T55" s="23"/>
    </row>
    <row r="56" spans="2:20" x14ac:dyDescent="0.25">
      <c r="B56" s="74"/>
      <c r="C56" s="23" t="s">
        <v>68</v>
      </c>
      <c r="D56" s="23"/>
      <c r="E56" s="23"/>
      <c r="F56" s="23"/>
      <c r="G56" s="23"/>
      <c r="H56" s="23"/>
      <c r="I56" s="64">
        <v>161220</v>
      </c>
      <c r="J56" s="64">
        <v>161220</v>
      </c>
      <c r="K56" s="23"/>
      <c r="L56" s="23" t="s">
        <v>111</v>
      </c>
      <c r="M56" s="23"/>
      <c r="N56" s="23"/>
      <c r="O56" s="23"/>
      <c r="P56" s="23"/>
      <c r="Q56" s="23"/>
      <c r="R56" s="25"/>
      <c r="S56" s="25"/>
      <c r="T56" s="23"/>
    </row>
    <row r="57" spans="2:20" x14ac:dyDescent="0.25">
      <c r="B57" s="74"/>
      <c r="C57" s="23" t="s">
        <v>69</v>
      </c>
      <c r="D57" s="23"/>
      <c r="E57" s="23"/>
      <c r="F57" s="23"/>
      <c r="G57" s="23"/>
      <c r="H57" s="23"/>
      <c r="I57" s="25"/>
      <c r="J57" s="25"/>
      <c r="K57" s="23"/>
      <c r="L57" s="23" t="s">
        <v>112</v>
      </c>
      <c r="M57" s="23"/>
      <c r="N57" s="23"/>
      <c r="O57" s="23"/>
      <c r="P57" s="23"/>
      <c r="Q57" s="23"/>
      <c r="R57" s="25"/>
      <c r="S57" s="25"/>
      <c r="T57" s="23"/>
    </row>
    <row r="58" spans="2:20" x14ac:dyDescent="0.25">
      <c r="B58" s="74"/>
      <c r="C58" s="23" t="s">
        <v>70</v>
      </c>
      <c r="D58" s="23"/>
      <c r="E58" s="23"/>
      <c r="F58" s="23"/>
      <c r="G58" s="23"/>
      <c r="H58" s="23"/>
      <c r="I58" s="367">
        <v>-161220</v>
      </c>
      <c r="J58" s="64">
        <v>-161220</v>
      </c>
      <c r="K58" s="23"/>
      <c r="L58" s="23" t="s">
        <v>113</v>
      </c>
      <c r="M58" s="23"/>
      <c r="N58" s="23"/>
      <c r="O58" s="23"/>
      <c r="P58" s="23"/>
      <c r="Q58" s="23"/>
      <c r="R58" s="25"/>
      <c r="S58" s="25"/>
      <c r="T58" s="23"/>
    </row>
    <row r="59" spans="2:20" x14ac:dyDescent="0.25">
      <c r="B59" s="74"/>
      <c r="C59" s="23" t="s">
        <v>71</v>
      </c>
      <c r="D59" s="23"/>
      <c r="E59" s="23"/>
      <c r="F59" s="23"/>
      <c r="G59" s="23"/>
      <c r="H59" s="23"/>
      <c r="I59" s="25"/>
      <c r="J59" s="25"/>
      <c r="K59" s="23"/>
      <c r="L59" s="23" t="s">
        <v>114</v>
      </c>
      <c r="M59" s="23"/>
      <c r="N59" s="23"/>
      <c r="O59" s="23"/>
      <c r="P59" s="23"/>
      <c r="Q59" s="23"/>
      <c r="R59" s="25"/>
      <c r="S59" s="25"/>
      <c r="T59" s="23"/>
    </row>
    <row r="60" spans="2:20" x14ac:dyDescent="0.25">
      <c r="B60" s="74"/>
      <c r="C60" s="23" t="s">
        <v>72</v>
      </c>
      <c r="D60" s="23"/>
      <c r="E60" s="23"/>
      <c r="F60" s="23"/>
      <c r="G60" s="23"/>
      <c r="H60" s="23"/>
      <c r="I60" s="25"/>
      <c r="J60" s="25"/>
      <c r="K60" s="23"/>
      <c r="L60" s="23"/>
      <c r="M60" s="23"/>
      <c r="N60" s="23"/>
      <c r="O60" s="23"/>
      <c r="P60" s="23"/>
      <c r="Q60" s="23"/>
      <c r="R60" s="25"/>
      <c r="S60" s="25"/>
      <c r="T60" s="23"/>
    </row>
    <row r="61" spans="2:20" x14ac:dyDescent="0.25">
      <c r="B61" s="74"/>
      <c r="C61" s="23" t="s">
        <v>73</v>
      </c>
      <c r="D61" s="23"/>
      <c r="E61" s="23"/>
      <c r="F61" s="23"/>
      <c r="G61" s="23"/>
      <c r="H61" s="23"/>
      <c r="I61" s="25"/>
      <c r="J61" s="25"/>
      <c r="K61" s="48"/>
      <c r="L61" s="58" t="s">
        <v>129</v>
      </c>
      <c r="M61" s="56"/>
      <c r="N61" s="56"/>
      <c r="O61" s="56"/>
      <c r="P61" s="56"/>
      <c r="Q61" s="56"/>
      <c r="R61" s="29">
        <f>SUM(R54:R59)</f>
        <v>0</v>
      </c>
      <c r="S61" s="29">
        <f>SUM(S54:S59)</f>
        <v>0</v>
      </c>
      <c r="T61" s="40"/>
    </row>
    <row r="62" spans="2:20" x14ac:dyDescent="0.25">
      <c r="B62" s="74"/>
      <c r="C62" s="23"/>
      <c r="D62" s="23"/>
      <c r="E62" s="23"/>
      <c r="F62" s="23"/>
      <c r="G62" s="23"/>
      <c r="H62" s="23"/>
      <c r="I62" s="25"/>
      <c r="J62" s="25"/>
      <c r="K62" s="23"/>
      <c r="L62" s="23"/>
      <c r="M62" s="23"/>
      <c r="N62" s="23"/>
      <c r="O62" s="23"/>
      <c r="P62" s="23"/>
      <c r="Q62" s="23"/>
      <c r="R62" s="25"/>
      <c r="S62" s="25"/>
      <c r="T62" s="23"/>
    </row>
    <row r="63" spans="2:20" x14ac:dyDescent="0.25">
      <c r="B63" s="74"/>
      <c r="C63" s="58" t="s">
        <v>74</v>
      </c>
      <c r="D63" s="23"/>
      <c r="E63" s="23"/>
      <c r="F63" s="23"/>
      <c r="G63" s="23"/>
      <c r="H63" s="23"/>
      <c r="I63" s="9">
        <f>I53+I54+I55+I56+I57+I58+I59+I60+I61</f>
        <v>0</v>
      </c>
      <c r="J63" s="9">
        <f>J53+J54+J55+J56+J57+J58+J59+J60+J61</f>
        <v>0</v>
      </c>
      <c r="K63" s="60" t="s">
        <v>130</v>
      </c>
      <c r="L63" s="48"/>
      <c r="M63" s="57"/>
      <c r="N63" s="57"/>
      <c r="O63" s="57"/>
      <c r="P63" s="57"/>
      <c r="Q63" s="57"/>
      <c r="R63" s="69">
        <f>R61+R51</f>
        <v>1543</v>
      </c>
      <c r="S63" s="69">
        <f>S61+S51</f>
        <v>42934</v>
      </c>
      <c r="T63" s="42"/>
    </row>
    <row r="64" spans="2:20" x14ac:dyDescent="0.25">
      <c r="B64" s="74"/>
      <c r="C64" s="23"/>
      <c r="D64" s="56"/>
      <c r="E64" s="56"/>
      <c r="F64" s="56"/>
      <c r="G64" s="56"/>
      <c r="H64" s="56"/>
      <c r="I64" s="29"/>
      <c r="J64" s="29"/>
      <c r="K64" s="40"/>
      <c r="L64" s="23"/>
      <c r="M64" s="23"/>
      <c r="N64" s="23"/>
      <c r="O64" s="23"/>
      <c r="P64" s="23"/>
      <c r="Q64" s="23"/>
      <c r="R64" s="25"/>
      <c r="S64" s="25"/>
      <c r="T64" s="23"/>
    </row>
    <row r="65" spans="2:20" x14ac:dyDescent="0.25">
      <c r="B65" s="73" t="s">
        <v>75</v>
      </c>
      <c r="C65" s="48"/>
      <c r="D65" s="23"/>
      <c r="E65" s="23"/>
      <c r="F65" s="23"/>
      <c r="G65" s="23"/>
      <c r="H65" s="23"/>
      <c r="I65" s="64">
        <f>I50+I63</f>
        <v>7746946</v>
      </c>
      <c r="J65" s="64">
        <f>J50+J63</f>
        <v>7683315</v>
      </c>
      <c r="K65" s="61" t="s">
        <v>5</v>
      </c>
      <c r="L65" s="48"/>
      <c r="M65" s="43"/>
      <c r="N65" s="43"/>
      <c r="O65" s="43"/>
      <c r="P65" s="43"/>
      <c r="Q65" s="43"/>
      <c r="R65" s="70"/>
      <c r="S65" s="70"/>
      <c r="T65" s="43"/>
    </row>
    <row r="66" spans="2:20" x14ac:dyDescent="0.25">
      <c r="B66" s="74"/>
      <c r="C66" s="23"/>
      <c r="D66" s="39"/>
      <c r="E66" s="39"/>
      <c r="F66" s="39"/>
      <c r="G66" s="39"/>
      <c r="H66" s="39"/>
      <c r="I66" s="68"/>
      <c r="J66" s="68"/>
      <c r="K66" s="41"/>
      <c r="L66" s="23"/>
      <c r="M66" s="23"/>
      <c r="N66" s="23"/>
      <c r="O66" s="23"/>
      <c r="P66" s="23"/>
      <c r="Q66" s="23"/>
      <c r="R66" s="25"/>
      <c r="S66" s="25"/>
      <c r="T66" s="23"/>
    </row>
    <row r="67" spans="2:20" x14ac:dyDescent="0.25">
      <c r="B67" s="74"/>
      <c r="C67" s="23"/>
      <c r="D67" s="23"/>
      <c r="E67" s="23"/>
      <c r="F67" s="23"/>
      <c r="G67" s="23"/>
      <c r="H67" s="23"/>
      <c r="I67" s="25"/>
      <c r="J67" s="25"/>
      <c r="K67" s="23" t="s">
        <v>128</v>
      </c>
      <c r="L67" s="48"/>
      <c r="M67" s="23"/>
      <c r="N67" s="23"/>
      <c r="O67" s="23"/>
      <c r="P67" s="23"/>
      <c r="Q67" s="23"/>
      <c r="R67" s="29">
        <v>6056056</v>
      </c>
      <c r="S67" s="29">
        <v>6056056</v>
      </c>
      <c r="T67" s="40"/>
    </row>
    <row r="68" spans="2:20" x14ac:dyDescent="0.25">
      <c r="B68" s="74"/>
      <c r="C68" s="23"/>
      <c r="D68" s="23"/>
      <c r="E68" s="23"/>
      <c r="F68" s="23"/>
      <c r="G68" s="23"/>
      <c r="H68" s="23"/>
      <c r="I68" s="25"/>
      <c r="J68" s="25"/>
      <c r="K68" s="23"/>
      <c r="L68" s="23" t="s">
        <v>115</v>
      </c>
      <c r="M68" s="23"/>
      <c r="N68" s="23"/>
      <c r="O68" s="23"/>
      <c r="P68" s="23"/>
      <c r="Q68" s="23"/>
      <c r="R68" s="25"/>
      <c r="S68" s="25"/>
      <c r="T68" s="23"/>
    </row>
    <row r="69" spans="2:20" x14ac:dyDescent="0.25">
      <c r="B69" s="74"/>
      <c r="C69" s="23"/>
      <c r="D69" s="23"/>
      <c r="E69" s="23"/>
      <c r="F69" s="23"/>
      <c r="G69" s="23"/>
      <c r="H69" s="23"/>
      <c r="I69" s="25"/>
      <c r="J69" s="25"/>
      <c r="K69" s="23"/>
      <c r="L69" s="23" t="s">
        <v>116</v>
      </c>
      <c r="M69" s="23"/>
      <c r="N69" s="23"/>
      <c r="O69" s="23"/>
      <c r="P69" s="23"/>
      <c r="Q69" s="23"/>
      <c r="R69" s="25"/>
      <c r="S69" s="25"/>
      <c r="T69" s="23"/>
    </row>
    <row r="70" spans="2:20" x14ac:dyDescent="0.25">
      <c r="B70" s="74"/>
      <c r="C70" s="23"/>
      <c r="D70" s="23"/>
      <c r="E70" s="23"/>
      <c r="F70" s="23"/>
      <c r="G70" s="23"/>
      <c r="H70" s="23"/>
      <c r="I70" s="25"/>
      <c r="J70" s="25"/>
      <c r="K70" s="23"/>
      <c r="L70" s="23" t="s">
        <v>117</v>
      </c>
      <c r="M70" s="23"/>
      <c r="N70" s="23"/>
      <c r="O70" s="23"/>
      <c r="P70" s="23"/>
      <c r="Q70" s="23"/>
      <c r="R70" s="25"/>
      <c r="S70" s="25"/>
      <c r="T70" s="23"/>
    </row>
    <row r="71" spans="2:20" x14ac:dyDescent="0.25">
      <c r="B71" s="74"/>
      <c r="C71" s="23"/>
      <c r="D71" s="23"/>
      <c r="E71" s="23"/>
      <c r="F71" s="23"/>
      <c r="G71" s="23"/>
      <c r="H71" s="23"/>
      <c r="I71" s="25"/>
      <c r="J71" s="25"/>
      <c r="K71" s="23"/>
      <c r="L71" s="23"/>
      <c r="M71" s="23"/>
      <c r="N71" s="23"/>
      <c r="O71" s="23"/>
      <c r="P71" s="23"/>
      <c r="Q71" s="23"/>
      <c r="R71" s="25"/>
      <c r="S71" s="25"/>
      <c r="T71" s="23"/>
    </row>
    <row r="72" spans="2:20" x14ac:dyDescent="0.25">
      <c r="B72" s="74"/>
      <c r="C72" s="23"/>
      <c r="D72" s="23"/>
      <c r="E72" s="23"/>
      <c r="F72" s="23"/>
      <c r="G72" s="23"/>
      <c r="H72" s="23"/>
      <c r="I72" s="25"/>
      <c r="J72" s="25"/>
      <c r="K72" s="23" t="s">
        <v>127</v>
      </c>
      <c r="L72" s="48"/>
      <c r="M72" s="23"/>
      <c r="N72" s="23"/>
      <c r="O72" s="23"/>
      <c r="P72" s="23"/>
      <c r="Q72" s="23"/>
      <c r="R72" s="29">
        <f>R73+R74</f>
        <v>1689347</v>
      </c>
      <c r="S72" s="29">
        <f>S73+S74</f>
        <v>1584325</v>
      </c>
      <c r="T72" s="40"/>
    </row>
    <row r="73" spans="2:20" x14ac:dyDescent="0.25">
      <c r="B73" s="74"/>
      <c r="C73" s="23"/>
      <c r="D73" s="23"/>
      <c r="E73" s="23"/>
      <c r="F73" s="23"/>
      <c r="G73" s="23"/>
      <c r="H73" s="23"/>
      <c r="I73" s="25"/>
      <c r="J73" s="25"/>
      <c r="K73" s="23"/>
      <c r="L73" s="23" t="s">
        <v>118</v>
      </c>
      <c r="M73" s="23"/>
      <c r="N73" s="23"/>
      <c r="O73" s="23"/>
      <c r="P73" s="23"/>
      <c r="Q73" s="23"/>
      <c r="R73" s="64">
        <v>105022</v>
      </c>
      <c r="S73" s="64">
        <v>143862</v>
      </c>
      <c r="T73" s="23"/>
    </row>
    <row r="74" spans="2:20" x14ac:dyDescent="0.25">
      <c r="B74" s="74"/>
      <c r="C74" s="23"/>
      <c r="D74" s="23"/>
      <c r="E74" s="23"/>
      <c r="F74" s="23"/>
      <c r="G74" s="23"/>
      <c r="H74" s="23"/>
      <c r="I74" s="25"/>
      <c r="J74" s="25"/>
      <c r="K74" s="23"/>
      <c r="L74" s="23" t="s">
        <v>119</v>
      </c>
      <c r="M74" s="23"/>
      <c r="N74" s="23"/>
      <c r="O74" s="23"/>
      <c r="P74" s="23"/>
      <c r="Q74" s="23"/>
      <c r="R74" s="64">
        <v>1584325</v>
      </c>
      <c r="S74" s="64">
        <v>1440463</v>
      </c>
      <c r="T74" s="23"/>
    </row>
    <row r="75" spans="2:20" x14ac:dyDescent="0.25">
      <c r="B75" s="74"/>
      <c r="C75" s="23"/>
      <c r="D75" s="23"/>
      <c r="E75" s="23"/>
      <c r="F75" s="23"/>
      <c r="G75" s="23"/>
      <c r="H75" s="23"/>
      <c r="I75" s="25"/>
      <c r="J75" s="25"/>
      <c r="K75" s="23"/>
      <c r="L75" s="23" t="s">
        <v>120</v>
      </c>
      <c r="M75" s="23"/>
      <c r="N75" s="23"/>
      <c r="O75" s="23"/>
      <c r="P75" s="23"/>
      <c r="Q75" s="23"/>
      <c r="R75" s="25"/>
      <c r="S75" s="25"/>
      <c r="T75" s="23"/>
    </row>
    <row r="76" spans="2:20" x14ac:dyDescent="0.25">
      <c r="B76" s="74"/>
      <c r="C76" s="48"/>
      <c r="D76" s="23"/>
      <c r="E76" s="23"/>
      <c r="F76" s="23"/>
      <c r="G76" s="23"/>
      <c r="H76" s="23"/>
      <c r="I76" s="25"/>
      <c r="J76" s="25"/>
      <c r="K76" s="23"/>
      <c r="L76" s="23" t="s">
        <v>121</v>
      </c>
      <c r="M76" s="23"/>
      <c r="N76" s="23"/>
      <c r="O76" s="23"/>
      <c r="P76" s="23"/>
      <c r="Q76" s="23"/>
      <c r="R76" s="25"/>
      <c r="S76" s="25"/>
      <c r="T76" s="23"/>
    </row>
    <row r="77" spans="2:20" x14ac:dyDescent="0.25">
      <c r="B77" s="74"/>
      <c r="C77" s="23"/>
      <c r="D77" s="23"/>
      <c r="E77" s="23"/>
      <c r="F77" s="23"/>
      <c r="G77" s="23"/>
      <c r="H77" s="23"/>
      <c r="I77" s="25"/>
      <c r="J77" s="25"/>
      <c r="K77" s="23"/>
      <c r="L77" s="23" t="s">
        <v>122</v>
      </c>
      <c r="M77" s="23"/>
      <c r="N77" s="23"/>
      <c r="O77" s="23"/>
      <c r="P77" s="23"/>
      <c r="Q77" s="23"/>
      <c r="R77" s="25"/>
      <c r="S77" s="25"/>
      <c r="T77" s="23"/>
    </row>
    <row r="78" spans="2:20" x14ac:dyDescent="0.25">
      <c r="B78" s="74"/>
      <c r="C78" s="23"/>
      <c r="D78" s="23"/>
      <c r="E78" s="23"/>
      <c r="F78" s="23"/>
      <c r="G78" s="23"/>
      <c r="H78" s="23"/>
      <c r="I78" s="25"/>
      <c r="J78" s="25"/>
      <c r="K78" s="23"/>
      <c r="L78" s="23"/>
      <c r="M78" s="23"/>
      <c r="N78" s="23"/>
      <c r="O78" s="23"/>
      <c r="P78" s="23"/>
      <c r="Q78" s="23"/>
      <c r="R78" s="25"/>
      <c r="S78" s="25"/>
      <c r="T78" s="23"/>
    </row>
    <row r="79" spans="2:20" x14ac:dyDescent="0.25">
      <c r="B79" s="74"/>
      <c r="C79" s="23"/>
      <c r="D79" s="23"/>
      <c r="E79" s="23"/>
      <c r="F79" s="23"/>
      <c r="G79" s="23"/>
      <c r="H79" s="23"/>
      <c r="I79" s="25"/>
      <c r="J79" s="25"/>
      <c r="K79" s="23" t="s">
        <v>126</v>
      </c>
      <c r="L79" s="48"/>
      <c r="M79" s="23"/>
      <c r="N79" s="23"/>
      <c r="O79" s="23"/>
      <c r="P79" s="23"/>
      <c r="Q79" s="23"/>
      <c r="R79" s="29">
        <f>SUM(R80:R81)</f>
        <v>0</v>
      </c>
      <c r="S79" s="29">
        <f>SUM(S80:S81)</f>
        <v>0</v>
      </c>
      <c r="T79" s="40"/>
    </row>
    <row r="80" spans="2:20" x14ac:dyDescent="0.25">
      <c r="B80" s="74"/>
      <c r="C80" s="23"/>
      <c r="D80" s="23"/>
      <c r="E80" s="23"/>
      <c r="F80" s="23"/>
      <c r="G80" s="23"/>
      <c r="H80" s="23"/>
      <c r="I80" s="25"/>
      <c r="J80" s="25"/>
      <c r="K80" s="23"/>
      <c r="L80" s="23" t="s">
        <v>123</v>
      </c>
      <c r="M80" s="23"/>
      <c r="N80" s="23"/>
      <c r="O80" s="23"/>
      <c r="P80" s="23"/>
      <c r="Q80" s="23"/>
      <c r="R80" s="25"/>
      <c r="S80" s="25"/>
      <c r="T80" s="23"/>
    </row>
    <row r="81" spans="2:24" x14ac:dyDescent="0.25">
      <c r="B81" s="74"/>
      <c r="C81" s="23"/>
      <c r="D81" s="23"/>
      <c r="E81" s="23"/>
      <c r="F81" s="23"/>
      <c r="G81" s="23"/>
      <c r="H81" s="23"/>
      <c r="I81" s="25"/>
      <c r="J81" s="25"/>
      <c r="K81" s="23"/>
      <c r="L81" s="23" t="s">
        <v>124</v>
      </c>
      <c r="M81" s="23"/>
      <c r="N81" s="23"/>
      <c r="O81" s="23"/>
      <c r="P81" s="23"/>
      <c r="Q81" s="23"/>
      <c r="R81" s="25"/>
      <c r="S81" s="25"/>
      <c r="T81" s="23"/>
    </row>
    <row r="82" spans="2:24" x14ac:dyDescent="0.25">
      <c r="B82" s="74"/>
      <c r="C82" s="23"/>
      <c r="D82" s="23"/>
      <c r="E82" s="23"/>
      <c r="F82" s="23"/>
      <c r="G82" s="23"/>
      <c r="H82" s="23"/>
      <c r="I82" s="25"/>
      <c r="J82" s="25"/>
      <c r="K82" s="23"/>
      <c r="L82" s="23"/>
      <c r="M82" s="23"/>
      <c r="N82" s="23"/>
      <c r="O82" s="23"/>
      <c r="P82" s="23"/>
      <c r="Q82" s="23"/>
      <c r="R82" s="25"/>
      <c r="S82" s="25"/>
      <c r="T82" s="23"/>
    </row>
    <row r="83" spans="2:24" x14ac:dyDescent="0.25">
      <c r="B83" s="74"/>
      <c r="C83" s="23"/>
      <c r="D83" s="23"/>
      <c r="E83" s="23"/>
      <c r="F83" s="23"/>
      <c r="G83" s="23"/>
      <c r="H83" s="23"/>
      <c r="I83" s="25"/>
      <c r="J83" s="25"/>
      <c r="K83" s="48"/>
      <c r="L83" s="50" t="s">
        <v>125</v>
      </c>
      <c r="M83" s="39"/>
      <c r="N83" s="39"/>
      <c r="O83" s="39"/>
      <c r="P83" s="39"/>
      <c r="Q83" s="39"/>
      <c r="R83" s="68">
        <f>R79+R72+R67</f>
        <v>7745403</v>
      </c>
      <c r="S83" s="68">
        <f>S79+S72+S67</f>
        <v>7640381</v>
      </c>
      <c r="T83" s="41"/>
    </row>
    <row r="84" spans="2:24" x14ac:dyDescent="0.25">
      <c r="B84" s="74"/>
      <c r="C84" s="23"/>
      <c r="D84" s="23"/>
      <c r="E84" s="23"/>
      <c r="F84" s="23"/>
      <c r="G84" s="23"/>
      <c r="H84" s="23"/>
      <c r="I84" s="25"/>
      <c r="J84" s="25"/>
      <c r="K84" s="23"/>
      <c r="L84" s="23"/>
      <c r="M84" s="23"/>
      <c r="N84" s="23"/>
      <c r="O84" s="23"/>
      <c r="P84" s="23"/>
      <c r="Q84" s="23"/>
      <c r="R84" s="25"/>
      <c r="S84" s="25"/>
      <c r="T84" s="23"/>
    </row>
    <row r="85" spans="2:24" x14ac:dyDescent="0.25">
      <c r="B85" s="74"/>
      <c r="C85" s="23"/>
      <c r="D85" s="23"/>
      <c r="E85" s="23"/>
      <c r="F85" s="23"/>
      <c r="G85" s="23"/>
      <c r="H85" s="23"/>
      <c r="I85" s="25"/>
      <c r="J85" s="25"/>
      <c r="K85" s="50" t="s">
        <v>207</v>
      </c>
      <c r="L85" s="48"/>
      <c r="M85" s="39"/>
      <c r="N85" s="39"/>
      <c r="O85" s="39"/>
      <c r="P85" s="39"/>
      <c r="Q85" s="39"/>
      <c r="R85" s="68">
        <f>R83+R63</f>
        <v>7746946</v>
      </c>
      <c r="S85" s="68">
        <f>S83+S63</f>
        <v>7683315</v>
      </c>
      <c r="T85" s="41"/>
    </row>
    <row r="86" spans="2:24" x14ac:dyDescent="0.25">
      <c r="B86" s="74"/>
      <c r="C86" s="23"/>
      <c r="D86" s="23"/>
      <c r="E86" s="23"/>
      <c r="F86" s="23"/>
      <c r="G86" s="23"/>
      <c r="H86" s="23"/>
      <c r="I86" s="25"/>
      <c r="J86" s="25"/>
      <c r="K86" s="23"/>
      <c r="L86" s="23"/>
      <c r="M86" s="23"/>
      <c r="N86" s="23"/>
      <c r="O86" s="23"/>
      <c r="P86" s="23"/>
      <c r="Q86" s="23"/>
      <c r="R86" s="25"/>
      <c r="S86" s="25"/>
      <c r="T86" s="16"/>
    </row>
    <row r="87" spans="2:24" x14ac:dyDescent="0.25">
      <c r="B87" s="75"/>
      <c r="C87" s="19"/>
      <c r="D87" s="19"/>
      <c r="E87" s="19"/>
      <c r="F87" s="19"/>
      <c r="G87" s="19"/>
      <c r="H87" s="19"/>
      <c r="I87" s="20"/>
      <c r="J87" s="20"/>
      <c r="K87" s="19"/>
      <c r="L87" s="19"/>
      <c r="M87" s="19"/>
      <c r="N87" s="19"/>
      <c r="O87" s="19"/>
      <c r="P87" s="19"/>
      <c r="Q87" s="19"/>
      <c r="R87" s="20"/>
      <c r="S87" s="20"/>
      <c r="T87" s="16"/>
    </row>
    <row r="88" spans="2:24" x14ac:dyDescent="0.25">
      <c r="B88" s="48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16"/>
    </row>
    <row r="89" spans="2:24" x14ac:dyDescent="0.25">
      <c r="B89" s="48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16"/>
    </row>
    <row r="90" spans="2:24" ht="15.75" x14ac:dyDescent="0.25">
      <c r="B90" s="253" t="s">
        <v>599</v>
      </c>
      <c r="C90" s="254"/>
      <c r="D90" s="265"/>
      <c r="E90" s="271"/>
      <c r="F90" s="256"/>
      <c r="G90" s="255" t="s">
        <v>596</v>
      </c>
      <c r="H90" s="256"/>
      <c r="I90" s="265"/>
      <c r="J90" s="257" t="s">
        <v>596</v>
      </c>
      <c r="K90" s="257"/>
      <c r="L90" s="257"/>
      <c r="M90" s="257"/>
      <c r="N90" s="255" t="s">
        <v>597</v>
      </c>
      <c r="O90" s="258"/>
      <c r="P90" s="258"/>
      <c r="Q90" s="259" t="s">
        <v>600</v>
      </c>
      <c r="R90" s="256"/>
      <c r="S90" s="5"/>
      <c r="T90" s="16"/>
      <c r="U90" s="95"/>
      <c r="V90" s="99"/>
      <c r="W90" s="89"/>
      <c r="X90" s="5"/>
    </row>
    <row r="91" spans="2:24" ht="15.75" x14ac:dyDescent="0.25">
      <c r="B91" s="260" t="s">
        <v>535</v>
      </c>
      <c r="C91" s="261"/>
      <c r="D91" s="265"/>
      <c r="E91" s="271"/>
      <c r="F91" s="256"/>
      <c r="G91" s="260" t="s">
        <v>571</v>
      </c>
      <c r="H91" s="256"/>
      <c r="I91" s="265"/>
      <c r="J91" s="261" t="s">
        <v>592</v>
      </c>
      <c r="K91" s="261"/>
      <c r="L91" s="261"/>
      <c r="M91" s="261"/>
      <c r="N91" s="262" t="s">
        <v>539</v>
      </c>
      <c r="O91" s="202"/>
      <c r="P91" s="265"/>
      <c r="Q91" s="206" t="s">
        <v>594</v>
      </c>
      <c r="R91" s="256"/>
      <c r="S91" s="89"/>
      <c r="T91" s="16"/>
      <c r="U91" s="95"/>
      <c r="V91" s="101"/>
      <c r="W91" s="89"/>
      <c r="X91" s="89"/>
    </row>
    <row r="92" spans="2:24" ht="15.75" x14ac:dyDescent="0.25">
      <c r="B92" s="260"/>
      <c r="C92" s="261"/>
      <c r="D92" s="265"/>
      <c r="E92" s="271"/>
      <c r="F92" s="256"/>
      <c r="G92" s="260"/>
      <c r="H92" s="256"/>
      <c r="I92" s="265"/>
      <c r="J92" s="263"/>
      <c r="K92" s="263"/>
      <c r="L92" s="263"/>
      <c r="M92" s="263"/>
      <c r="N92" s="264" t="s">
        <v>593</v>
      </c>
      <c r="O92" s="206"/>
      <c r="P92" s="258"/>
      <c r="Q92" s="206" t="s">
        <v>540</v>
      </c>
      <c r="R92" s="256"/>
      <c r="S92" s="89"/>
      <c r="T92" s="16"/>
      <c r="U92" s="95"/>
      <c r="V92" s="101"/>
      <c r="W92" s="89"/>
      <c r="X92" s="89"/>
    </row>
    <row r="93" spans="2:24" ht="15.75" x14ac:dyDescent="0.25">
      <c r="B93" s="260"/>
      <c r="C93" s="261"/>
      <c r="D93" s="265"/>
      <c r="E93" s="271"/>
      <c r="F93" s="256"/>
      <c r="G93" s="260"/>
      <c r="H93" s="256"/>
      <c r="I93" s="265"/>
      <c r="J93" s="263"/>
      <c r="K93" s="263"/>
      <c r="L93" s="263"/>
      <c r="M93" s="263"/>
      <c r="N93" s="265"/>
      <c r="O93" s="206"/>
      <c r="P93" s="258"/>
      <c r="Q93" s="202"/>
      <c r="R93" s="202"/>
      <c r="S93" s="5"/>
      <c r="T93" s="16"/>
      <c r="U93" s="95"/>
      <c r="V93" s="5"/>
      <c r="W93" s="5"/>
      <c r="X93" s="5"/>
    </row>
    <row r="94" spans="2:24" ht="15.75" x14ac:dyDescent="0.25">
      <c r="B94" s="266" t="s">
        <v>566</v>
      </c>
      <c r="C94" s="267"/>
      <c r="D94" s="266"/>
      <c r="E94" s="267"/>
      <c r="F94" s="256"/>
      <c r="G94" s="266" t="s">
        <v>550</v>
      </c>
      <c r="H94" s="267"/>
      <c r="I94" s="266"/>
      <c r="J94" s="267" t="s">
        <v>566</v>
      </c>
      <c r="K94" s="267"/>
      <c r="L94" s="267"/>
      <c r="M94" s="267"/>
      <c r="N94" s="266" t="s">
        <v>552</v>
      </c>
      <c r="O94" s="267"/>
      <c r="P94" s="267"/>
      <c r="Q94" s="374" t="s">
        <v>552</v>
      </c>
      <c r="R94" s="206"/>
      <c r="S94" s="104"/>
      <c r="T94" s="16"/>
      <c r="U94" s="95"/>
      <c r="V94" s="104"/>
      <c r="W94" s="104"/>
      <c r="X94" s="104"/>
    </row>
    <row r="95" spans="2:24" ht="16.5" customHeight="1" x14ac:dyDescent="0.25">
      <c r="B95" s="253" t="s">
        <v>536</v>
      </c>
      <c r="C95" s="254"/>
      <c r="D95" s="253"/>
      <c r="E95" s="254"/>
      <c r="F95" s="256"/>
      <c r="G95" s="254" t="s">
        <v>591</v>
      </c>
      <c r="H95" s="254"/>
      <c r="I95" s="254"/>
      <c r="J95" s="254" t="s">
        <v>537</v>
      </c>
      <c r="K95" s="254"/>
      <c r="L95" s="254"/>
      <c r="M95" s="254"/>
      <c r="N95" s="253" t="s">
        <v>572</v>
      </c>
      <c r="O95" s="268"/>
      <c r="P95" s="268"/>
      <c r="Q95" s="268" t="s">
        <v>573</v>
      </c>
      <c r="R95" s="268"/>
      <c r="S95" s="103"/>
      <c r="T95" s="16"/>
      <c r="U95" s="103"/>
      <c r="V95" s="103"/>
      <c r="W95" s="103"/>
      <c r="X95" s="103"/>
    </row>
    <row r="96" spans="2:24" x14ac:dyDescent="0.25">
      <c r="B96" s="48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16"/>
    </row>
    <row r="97" spans="2:20" x14ac:dyDescent="0.25">
      <c r="B97" s="48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16"/>
    </row>
    <row r="98" spans="2:20" x14ac:dyDescent="0.25">
      <c r="B98" s="48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16"/>
    </row>
    <row r="99" spans="2:20" x14ac:dyDescent="0.25">
      <c r="B99" s="48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16"/>
    </row>
    <row r="100" spans="2:20" x14ac:dyDescent="0.25">
      <c r="C100" s="396"/>
      <c r="D100" s="396"/>
      <c r="E100" s="396"/>
      <c r="F100" s="396"/>
      <c r="G100" s="396"/>
      <c r="H100" s="396"/>
      <c r="I100" s="396"/>
      <c r="J100" s="396"/>
      <c r="K100" s="396"/>
      <c r="L100" s="396"/>
      <c r="M100" s="396"/>
      <c r="N100" s="396"/>
      <c r="O100" s="396"/>
      <c r="P100" s="396"/>
      <c r="Q100" s="396"/>
      <c r="R100" s="396"/>
      <c r="S100" s="396"/>
      <c r="T100" s="22"/>
    </row>
    <row r="101" spans="2:20" x14ac:dyDescent="0.25"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</row>
    <row r="102" spans="2:20" x14ac:dyDescent="0.25"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</row>
    <row r="103" spans="2:20" x14ac:dyDescent="0.25"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</row>
    <row r="104" spans="2:20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2:20" ht="15" customHeight="1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2:20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2:20" x14ac:dyDescent="0.25"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2:20" x14ac:dyDescent="0.25"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2:20" x14ac:dyDescent="0.25"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2:20" x14ac:dyDescent="0.25"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2:20" x14ac:dyDescent="0.25"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2:20" x14ac:dyDescent="0.25"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3:20" x14ac:dyDescent="0.25"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3:20" x14ac:dyDescent="0.25"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3:20" x14ac:dyDescent="0.25"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3:20" x14ac:dyDescent="0.25"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3:20" x14ac:dyDescent="0.25"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3:20" x14ac:dyDescent="0.25"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3:20" x14ac:dyDescent="0.25"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3:20" x14ac:dyDescent="0.25"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</sheetData>
  <mergeCells count="7">
    <mergeCell ref="B4:S4"/>
    <mergeCell ref="B3:S3"/>
    <mergeCell ref="C100:S100"/>
    <mergeCell ref="L7:Q7"/>
    <mergeCell ref="B7:H7"/>
    <mergeCell ref="B6:S6"/>
    <mergeCell ref="B5:S5"/>
  </mergeCells>
  <printOptions horizontalCentered="1"/>
  <pageMargins left="0.25" right="0.25" top="0.75" bottom="0.75" header="0.3" footer="0.3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65"/>
  <sheetViews>
    <sheetView view="pageBreakPreview" zoomScaleNormal="90" zoomScaleSheetLayoutView="100" workbookViewId="0">
      <selection activeCell="H60" sqref="H60"/>
    </sheetView>
  </sheetViews>
  <sheetFormatPr baseColWidth="10" defaultRowHeight="15" x14ac:dyDescent="0.25"/>
  <cols>
    <col min="1" max="1" width="2" style="17" customWidth="1"/>
    <col min="2" max="2" width="2.5703125" style="17" customWidth="1"/>
    <col min="3" max="3" width="15.42578125" style="17" customWidth="1"/>
    <col min="4" max="4" width="18.5703125" style="17" customWidth="1"/>
    <col min="5" max="5" width="14.28515625" style="17" customWidth="1"/>
    <col min="6" max="6" width="18.7109375" style="17" customWidth="1"/>
    <col min="7" max="7" width="20" style="17" customWidth="1"/>
    <col min="8" max="8" width="18.5703125" style="17" customWidth="1"/>
    <col min="9" max="9" width="16" style="17" customWidth="1"/>
    <col min="10" max="10" width="13.42578125" style="17" customWidth="1"/>
    <col min="11" max="11" width="18.5703125" style="17" customWidth="1"/>
    <col min="12" max="44" width="11.42578125" style="16"/>
    <col min="45" max="16384" width="11.42578125" style="17"/>
  </cols>
  <sheetData>
    <row r="1" spans="1:154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</row>
    <row r="2" spans="1:15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</row>
    <row r="3" spans="1:154" ht="18.75" x14ac:dyDescent="0.3">
      <c r="A3" s="4"/>
      <c r="B3" s="15"/>
      <c r="C3" s="15"/>
      <c r="D3" s="15"/>
      <c r="E3" s="15"/>
      <c r="F3" s="15"/>
      <c r="G3" s="15"/>
      <c r="H3" s="15"/>
      <c r="I3" s="15"/>
      <c r="J3" s="15"/>
      <c r="K3" s="15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</row>
    <row r="4" spans="1:154" ht="18.75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7"/>
      <c r="M4" s="7"/>
      <c r="N4" s="7"/>
      <c r="O4" s="7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</row>
    <row r="5" spans="1:154" ht="18.75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7"/>
      <c r="M5" s="109"/>
      <c r="N5" s="109"/>
      <c r="O5" s="109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</row>
    <row r="6" spans="1:154" s="111" customFormat="1" ht="26.25" x14ac:dyDescent="0.4">
      <c r="A6" s="395" t="s">
        <v>534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109"/>
      <c r="M6" s="109"/>
      <c r="N6" s="109"/>
      <c r="O6" s="109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</row>
    <row r="7" spans="1:154" s="48" customFormat="1" ht="26.25" x14ac:dyDescent="0.4">
      <c r="A7" s="395" t="s">
        <v>445</v>
      </c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</row>
    <row r="8" spans="1:154" s="48" customFormat="1" ht="21" x14ac:dyDescent="0.35">
      <c r="A8" s="407" t="s">
        <v>576</v>
      </c>
      <c r="B8" s="407"/>
      <c r="C8" s="407"/>
      <c r="D8" s="407"/>
      <c r="E8" s="407"/>
      <c r="F8" s="407"/>
      <c r="G8" s="407"/>
      <c r="H8" s="407"/>
      <c r="I8" s="407"/>
      <c r="J8" s="407"/>
      <c r="K8" s="407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</row>
    <row r="9" spans="1:154" s="106" customFormat="1" ht="21" x14ac:dyDescent="0.35">
      <c r="A9" s="408" t="s">
        <v>0</v>
      </c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</row>
    <row r="10" spans="1:154" ht="123.75" customHeight="1" thickBot="1" x14ac:dyDescent="0.3">
      <c r="A10" s="409" t="s">
        <v>136</v>
      </c>
      <c r="B10" s="410"/>
      <c r="C10" s="410"/>
      <c r="D10" s="411"/>
      <c r="E10" s="110" t="s">
        <v>568</v>
      </c>
      <c r="F10" s="110" t="s">
        <v>438</v>
      </c>
      <c r="G10" s="110" t="s">
        <v>439</v>
      </c>
      <c r="H10" s="110" t="s">
        <v>137</v>
      </c>
      <c r="I10" s="110" t="s">
        <v>440</v>
      </c>
      <c r="J10" s="110" t="s">
        <v>441</v>
      </c>
      <c r="K10" s="110" t="s">
        <v>442</v>
      </c>
    </row>
    <row r="11" spans="1:154" x14ac:dyDescent="0.25">
      <c r="A11" s="113"/>
      <c r="B11" s="114"/>
      <c r="C11" s="114"/>
      <c r="D11" s="116"/>
      <c r="E11" s="117"/>
      <c r="F11" s="117"/>
      <c r="G11" s="117"/>
      <c r="H11" s="117"/>
      <c r="I11" s="117"/>
      <c r="J11" s="117"/>
      <c r="K11" s="118"/>
    </row>
    <row r="12" spans="1:154" x14ac:dyDescent="0.25">
      <c r="A12" s="119" t="s">
        <v>138</v>
      </c>
      <c r="B12" s="23"/>
      <c r="C12" s="23"/>
      <c r="D12" s="24"/>
      <c r="E12" s="277">
        <f>E13+E17</f>
        <v>0</v>
      </c>
      <c r="F12" s="277">
        <f t="shared" ref="F12:K12" si="0">F13+F17</f>
        <v>0</v>
      </c>
      <c r="G12" s="277">
        <f t="shared" si="0"/>
        <v>0</v>
      </c>
      <c r="H12" s="277">
        <f t="shared" si="0"/>
        <v>0</v>
      </c>
      <c r="I12" s="277">
        <f>I13+I17</f>
        <v>0</v>
      </c>
      <c r="J12" s="277">
        <f t="shared" si="0"/>
        <v>0</v>
      </c>
      <c r="K12" s="349">
        <f t="shared" si="0"/>
        <v>0</v>
      </c>
    </row>
    <row r="13" spans="1:154" x14ac:dyDescent="0.25">
      <c r="A13" s="120"/>
      <c r="B13" s="49" t="s">
        <v>139</v>
      </c>
      <c r="C13" s="23"/>
      <c r="D13" s="24"/>
      <c r="E13" s="277">
        <f>SUM(E14:E16)</f>
        <v>0</v>
      </c>
      <c r="F13" s="277">
        <f t="shared" ref="F13:K13" si="1">SUM(F14:F16)</f>
        <v>0</v>
      </c>
      <c r="G13" s="277">
        <f t="shared" si="1"/>
        <v>0</v>
      </c>
      <c r="H13" s="277">
        <f t="shared" si="1"/>
        <v>0</v>
      </c>
      <c r="I13" s="277">
        <f t="shared" si="1"/>
        <v>0</v>
      </c>
      <c r="J13" s="277">
        <f t="shared" si="1"/>
        <v>0</v>
      </c>
      <c r="K13" s="349">
        <f t="shared" si="1"/>
        <v>0</v>
      </c>
    </row>
    <row r="14" spans="1:154" x14ac:dyDescent="0.25">
      <c r="A14" s="120"/>
      <c r="B14" s="48"/>
      <c r="C14" s="23" t="s">
        <v>140</v>
      </c>
      <c r="D14" s="24"/>
      <c r="E14" s="277"/>
      <c r="F14" s="277"/>
      <c r="G14" s="277"/>
      <c r="H14" s="277"/>
      <c r="I14" s="277">
        <f>E14+F14-G14+H14</f>
        <v>0</v>
      </c>
      <c r="J14" s="277"/>
      <c r="K14" s="349"/>
    </row>
    <row r="15" spans="1:154" x14ac:dyDescent="0.25">
      <c r="A15" s="120"/>
      <c r="B15" s="48"/>
      <c r="C15" s="23" t="s">
        <v>141</v>
      </c>
      <c r="D15" s="24"/>
      <c r="E15" s="277"/>
      <c r="F15" s="277"/>
      <c r="G15" s="277"/>
      <c r="H15" s="277"/>
      <c r="I15" s="277">
        <f>E15+F15-G15+H15</f>
        <v>0</v>
      </c>
      <c r="J15" s="277"/>
      <c r="K15" s="349"/>
    </row>
    <row r="16" spans="1:154" x14ac:dyDescent="0.25">
      <c r="A16" s="120"/>
      <c r="B16" s="48"/>
      <c r="C16" s="23" t="s">
        <v>142</v>
      </c>
      <c r="D16" s="24"/>
      <c r="E16" s="277"/>
      <c r="F16" s="277"/>
      <c r="G16" s="277"/>
      <c r="H16" s="277"/>
      <c r="I16" s="277">
        <f>E16+F16-G16+H16</f>
        <v>0</v>
      </c>
      <c r="J16" s="277"/>
      <c r="K16" s="349"/>
    </row>
    <row r="17" spans="1:11" x14ac:dyDescent="0.25">
      <c r="A17" s="120"/>
      <c r="B17" s="49" t="s">
        <v>143</v>
      </c>
      <c r="C17" s="52"/>
      <c r="D17" s="76"/>
      <c r="E17" s="277">
        <f>SUM(E18:E20)</f>
        <v>0</v>
      </c>
      <c r="F17" s="277">
        <f t="shared" ref="F17:G17" si="2">SUM(F18:F20)</f>
        <v>0</v>
      </c>
      <c r="G17" s="277">
        <f t="shared" si="2"/>
        <v>0</v>
      </c>
      <c r="H17" s="277">
        <f>SUM(H18:H20)</f>
        <v>0</v>
      </c>
      <c r="I17" s="277">
        <f>SUM(I18:I20)</f>
        <v>0</v>
      </c>
      <c r="J17" s="277">
        <f>SUM(J18:J20)</f>
        <v>0</v>
      </c>
      <c r="K17" s="349">
        <f>SUM(K18:K20)</f>
        <v>0</v>
      </c>
    </row>
    <row r="18" spans="1:11" x14ac:dyDescent="0.25">
      <c r="A18" s="120"/>
      <c r="B18" s="23"/>
      <c r="C18" s="23" t="s">
        <v>140</v>
      </c>
      <c r="D18" s="24"/>
      <c r="E18" s="277"/>
      <c r="F18" s="277"/>
      <c r="G18" s="277"/>
      <c r="H18" s="277"/>
      <c r="I18" s="277">
        <f>E18+F18-G18+H18</f>
        <v>0</v>
      </c>
      <c r="J18" s="277"/>
      <c r="K18" s="349"/>
    </row>
    <row r="19" spans="1:11" x14ac:dyDescent="0.25">
      <c r="A19" s="120"/>
      <c r="B19" s="23"/>
      <c r="C19" s="23" t="s">
        <v>141</v>
      </c>
      <c r="D19" s="24"/>
      <c r="E19" s="277"/>
      <c r="F19" s="277"/>
      <c r="G19" s="277"/>
      <c r="H19" s="277"/>
      <c r="I19" s="277">
        <f>E19+F19-G19+H19</f>
        <v>0</v>
      </c>
      <c r="J19" s="277"/>
      <c r="K19" s="349"/>
    </row>
    <row r="20" spans="1:11" x14ac:dyDescent="0.25">
      <c r="A20" s="120"/>
      <c r="B20" s="23"/>
      <c r="C20" s="23" t="s">
        <v>142</v>
      </c>
      <c r="D20" s="24"/>
      <c r="E20" s="277"/>
      <c r="F20" s="277"/>
      <c r="G20" s="277"/>
      <c r="H20" s="277"/>
      <c r="I20" s="277">
        <f>E20+F20-G20+H20</f>
        <v>0</v>
      </c>
      <c r="J20" s="277"/>
      <c r="K20" s="349"/>
    </row>
    <row r="21" spans="1:11" x14ac:dyDescent="0.25">
      <c r="A21" s="121"/>
      <c r="B21" s="23"/>
      <c r="C21" s="23"/>
      <c r="D21" s="24"/>
      <c r="E21" s="277"/>
      <c r="F21" s="277"/>
      <c r="G21" s="277"/>
      <c r="H21" s="277"/>
      <c r="I21" s="277"/>
      <c r="J21" s="277"/>
      <c r="K21" s="349"/>
    </row>
    <row r="22" spans="1:11" x14ac:dyDescent="0.25">
      <c r="A22" s="120"/>
      <c r="B22" s="49" t="s">
        <v>144</v>
      </c>
      <c r="C22" s="23"/>
      <c r="D22" s="24"/>
      <c r="E22" s="277">
        <v>41391</v>
      </c>
      <c r="F22" s="277"/>
      <c r="G22" s="277"/>
      <c r="H22" s="277"/>
      <c r="I22" s="277">
        <v>0</v>
      </c>
      <c r="J22" s="277"/>
      <c r="K22" s="349"/>
    </row>
    <row r="23" spans="1:11" x14ac:dyDescent="0.25">
      <c r="A23" s="122"/>
      <c r="B23" s="23"/>
      <c r="C23" s="23"/>
      <c r="D23" s="24"/>
      <c r="E23" s="277"/>
      <c r="F23" s="277"/>
      <c r="G23" s="277"/>
      <c r="H23" s="277"/>
      <c r="I23" s="277"/>
      <c r="J23" s="277"/>
      <c r="K23" s="349"/>
    </row>
    <row r="24" spans="1:11" x14ac:dyDescent="0.25">
      <c r="A24" s="122"/>
      <c r="B24" s="23"/>
      <c r="C24" s="23"/>
      <c r="D24" s="24"/>
      <c r="E24" s="277"/>
      <c r="F24" s="277"/>
      <c r="G24" s="277"/>
      <c r="H24" s="277"/>
      <c r="I24" s="277"/>
      <c r="J24" s="277"/>
      <c r="K24" s="349"/>
    </row>
    <row r="25" spans="1:11" x14ac:dyDescent="0.25">
      <c r="A25" s="120"/>
      <c r="B25" s="49" t="s">
        <v>145</v>
      </c>
      <c r="C25" s="23"/>
      <c r="D25" s="24"/>
      <c r="E25" s="350">
        <f t="shared" ref="E25:K25" si="3">E12+E22</f>
        <v>41391</v>
      </c>
      <c r="F25" s="350">
        <f t="shared" si="3"/>
        <v>0</v>
      </c>
      <c r="G25" s="350">
        <f t="shared" si="3"/>
        <v>0</v>
      </c>
      <c r="H25" s="350">
        <f t="shared" si="3"/>
        <v>0</v>
      </c>
      <c r="I25" s="350">
        <f t="shared" si="3"/>
        <v>0</v>
      </c>
      <c r="J25" s="350">
        <f t="shared" si="3"/>
        <v>0</v>
      </c>
      <c r="K25" s="351">
        <f t="shared" si="3"/>
        <v>0</v>
      </c>
    </row>
    <row r="26" spans="1:11" x14ac:dyDescent="0.25">
      <c r="A26" s="121"/>
      <c r="B26" s="23"/>
      <c r="C26" s="23"/>
      <c r="D26" s="24"/>
      <c r="E26" s="350"/>
      <c r="F26" s="350"/>
      <c r="G26" s="350"/>
      <c r="H26" s="350"/>
      <c r="I26" s="350"/>
      <c r="J26" s="350"/>
      <c r="K26" s="351"/>
    </row>
    <row r="27" spans="1:11" x14ac:dyDescent="0.25">
      <c r="A27" s="120"/>
      <c r="B27" s="49" t="s">
        <v>474</v>
      </c>
      <c r="C27" s="23"/>
      <c r="D27" s="24"/>
      <c r="E27" s="14"/>
      <c r="F27" s="14"/>
      <c r="G27" s="14"/>
      <c r="H27" s="14"/>
      <c r="I27" s="14"/>
      <c r="J27" s="14"/>
      <c r="K27" s="352"/>
    </row>
    <row r="28" spans="1:11" x14ac:dyDescent="0.25">
      <c r="A28" s="120"/>
      <c r="B28" s="23"/>
      <c r="C28" s="23" t="s">
        <v>146</v>
      </c>
      <c r="D28" s="24"/>
      <c r="E28" s="14"/>
      <c r="F28" s="14"/>
      <c r="G28" s="14"/>
      <c r="H28" s="14"/>
      <c r="I28" s="14"/>
      <c r="J28" s="14"/>
      <c r="K28" s="352"/>
    </row>
    <row r="29" spans="1:11" x14ac:dyDescent="0.25">
      <c r="A29" s="120"/>
      <c r="B29" s="23"/>
      <c r="C29" s="23" t="s">
        <v>147</v>
      </c>
      <c r="D29" s="24"/>
      <c r="E29" s="14"/>
      <c r="F29" s="14"/>
      <c r="G29" s="14"/>
      <c r="H29" s="14"/>
      <c r="I29" s="14"/>
      <c r="J29" s="14"/>
      <c r="K29" s="352"/>
    </row>
    <row r="30" spans="1:11" x14ac:dyDescent="0.25">
      <c r="A30" s="120"/>
      <c r="B30" s="23"/>
      <c r="C30" s="23" t="s">
        <v>148</v>
      </c>
      <c r="D30" s="24"/>
      <c r="E30" s="14"/>
      <c r="F30" s="14"/>
      <c r="G30" s="14"/>
      <c r="H30" s="14"/>
      <c r="I30" s="14"/>
      <c r="J30" s="14"/>
      <c r="K30" s="352"/>
    </row>
    <row r="31" spans="1:11" x14ac:dyDescent="0.25">
      <c r="A31" s="120"/>
      <c r="B31" s="23"/>
      <c r="C31" s="23"/>
      <c r="D31" s="24"/>
      <c r="E31" s="14"/>
      <c r="F31" s="14"/>
      <c r="G31" s="14"/>
      <c r="H31" s="14"/>
      <c r="I31" s="14"/>
      <c r="J31" s="14"/>
      <c r="K31" s="352"/>
    </row>
    <row r="32" spans="1:11" ht="27.75" customHeight="1" x14ac:dyDescent="0.25">
      <c r="A32" s="120"/>
      <c r="B32" s="403" t="s">
        <v>475</v>
      </c>
      <c r="C32" s="403"/>
      <c r="D32" s="404"/>
      <c r="E32" s="14"/>
      <c r="F32" s="14"/>
      <c r="G32" s="14"/>
      <c r="H32" s="14"/>
      <c r="I32" s="14"/>
      <c r="J32" s="14"/>
      <c r="K32" s="352"/>
    </row>
    <row r="33" spans="1:11" x14ac:dyDescent="0.25">
      <c r="A33" s="120"/>
      <c r="B33" s="23"/>
      <c r="C33" s="23" t="s">
        <v>149</v>
      </c>
      <c r="D33" s="24"/>
      <c r="E33" s="14"/>
      <c r="F33" s="14"/>
      <c r="G33" s="14"/>
      <c r="H33" s="14"/>
      <c r="I33" s="14"/>
      <c r="J33" s="14"/>
      <c r="K33" s="352"/>
    </row>
    <row r="34" spans="1:11" x14ac:dyDescent="0.25">
      <c r="A34" s="120"/>
      <c r="B34" s="23"/>
      <c r="C34" s="23" t="s">
        <v>150</v>
      </c>
      <c r="D34" s="24"/>
      <c r="E34" s="14"/>
      <c r="F34" s="14"/>
      <c r="G34" s="14"/>
      <c r="H34" s="14"/>
      <c r="I34" s="14"/>
      <c r="J34" s="14"/>
      <c r="K34" s="352"/>
    </row>
    <row r="35" spans="1:11" x14ac:dyDescent="0.25">
      <c r="A35" s="120"/>
      <c r="B35" s="23"/>
      <c r="C35" s="23" t="s">
        <v>151</v>
      </c>
      <c r="D35" s="24"/>
      <c r="E35" s="14"/>
      <c r="F35" s="14"/>
      <c r="G35" s="14"/>
      <c r="H35" s="14"/>
      <c r="I35" s="14"/>
      <c r="J35" s="14"/>
      <c r="K35" s="352"/>
    </row>
    <row r="36" spans="1:11" x14ac:dyDescent="0.25">
      <c r="A36" s="121"/>
      <c r="B36" s="23"/>
      <c r="C36" s="23"/>
      <c r="D36" s="24"/>
      <c r="E36" s="14"/>
      <c r="F36" s="14"/>
      <c r="G36" s="14"/>
      <c r="H36" s="14"/>
      <c r="I36" s="14"/>
      <c r="J36" s="14"/>
      <c r="K36" s="352"/>
    </row>
    <row r="37" spans="1:11" x14ac:dyDescent="0.25">
      <c r="A37" s="121"/>
      <c r="B37" s="23"/>
      <c r="C37" s="23"/>
      <c r="D37" s="24"/>
      <c r="E37" s="14"/>
      <c r="F37" s="14"/>
      <c r="G37" s="14"/>
      <c r="H37" s="14"/>
      <c r="I37" s="14"/>
      <c r="J37" s="14"/>
      <c r="K37" s="352"/>
    </row>
    <row r="38" spans="1:11" x14ac:dyDescent="0.25">
      <c r="A38" s="412" t="s">
        <v>477</v>
      </c>
      <c r="B38" s="412"/>
      <c r="C38" s="412"/>
      <c r="D38" s="412"/>
      <c r="E38" s="412"/>
      <c r="F38" s="412"/>
      <c r="G38" s="412"/>
      <c r="H38" s="412"/>
      <c r="I38" s="412"/>
      <c r="J38" s="412"/>
      <c r="K38" s="412"/>
    </row>
    <row r="39" spans="1:11" x14ac:dyDescent="0.25">
      <c r="A39" s="413"/>
      <c r="B39" s="413"/>
      <c r="C39" s="413"/>
      <c r="D39" s="413"/>
      <c r="E39" s="413"/>
      <c r="F39" s="413"/>
      <c r="G39" s="413"/>
      <c r="H39" s="413"/>
      <c r="I39" s="413"/>
      <c r="J39" s="413"/>
      <c r="K39" s="413"/>
    </row>
    <row r="40" spans="1:11" x14ac:dyDescent="0.25">
      <c r="A40" s="413"/>
      <c r="B40" s="413"/>
      <c r="C40" s="413"/>
      <c r="D40" s="413"/>
      <c r="E40" s="413"/>
      <c r="F40" s="413"/>
      <c r="G40" s="413"/>
      <c r="H40" s="413"/>
      <c r="I40" s="413"/>
      <c r="J40" s="413"/>
      <c r="K40" s="413"/>
    </row>
    <row r="41" spans="1:11" x14ac:dyDescent="0.25">
      <c r="A41" s="413"/>
      <c r="B41" s="413"/>
      <c r="C41" s="413"/>
      <c r="D41" s="413"/>
      <c r="E41" s="413"/>
      <c r="F41" s="413"/>
      <c r="G41" s="413"/>
      <c r="H41" s="413"/>
      <c r="I41" s="413"/>
      <c r="J41" s="413"/>
      <c r="K41" s="413"/>
    </row>
    <row r="42" spans="1:11" x14ac:dyDescent="0.25">
      <c r="A42" s="186" t="s">
        <v>476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</row>
    <row r="43" spans="1:11" x14ac:dyDescent="0.25">
      <c r="A43" s="187"/>
      <c r="B43" s="187"/>
      <c r="C43" s="187"/>
      <c r="D43" s="187"/>
      <c r="E43" s="187"/>
      <c r="F43" s="187"/>
      <c r="G43" s="187"/>
      <c r="H43" s="187"/>
      <c r="I43" s="187"/>
      <c r="J43" s="187"/>
      <c r="K43" s="187"/>
    </row>
    <row r="44" spans="1:11" x14ac:dyDescent="0.25">
      <c r="A44" s="187"/>
      <c r="B44" s="187"/>
      <c r="C44" s="187"/>
      <c r="D44" s="187"/>
      <c r="E44" s="187"/>
      <c r="F44" s="187"/>
      <c r="G44" s="187"/>
      <c r="H44" s="187"/>
      <c r="I44" s="187"/>
      <c r="J44" s="187"/>
      <c r="K44" s="187"/>
    </row>
    <row r="45" spans="1:11" ht="45" customHeight="1" x14ac:dyDescent="0.25">
      <c r="A45" s="406" t="s">
        <v>152</v>
      </c>
      <c r="B45" s="406"/>
      <c r="C45" s="406"/>
      <c r="D45" s="188" t="s">
        <v>153</v>
      </c>
      <c r="E45" s="188" t="s">
        <v>154</v>
      </c>
      <c r="F45" s="188" t="s">
        <v>155</v>
      </c>
      <c r="G45" s="188" t="s">
        <v>156</v>
      </c>
      <c r="H45" s="188" t="s">
        <v>157</v>
      </c>
      <c r="I45" s="187"/>
      <c r="J45" s="187"/>
      <c r="K45" s="187"/>
    </row>
    <row r="46" spans="1:11" x14ac:dyDescent="0.25">
      <c r="A46" s="187"/>
      <c r="B46" s="187"/>
      <c r="C46" s="187"/>
      <c r="D46" s="187"/>
      <c r="E46" s="187"/>
      <c r="F46" s="187"/>
      <c r="G46" s="187"/>
      <c r="H46" s="187"/>
      <c r="I46" s="187"/>
      <c r="J46" s="187"/>
      <c r="K46" s="187"/>
    </row>
    <row r="47" spans="1:11" ht="30.75" customHeight="1" x14ac:dyDescent="0.25">
      <c r="A47" s="405" t="s">
        <v>158</v>
      </c>
      <c r="B47" s="405"/>
      <c r="C47" s="405"/>
      <c r="D47" s="187"/>
      <c r="E47" s="187"/>
      <c r="F47" s="187"/>
      <c r="G47" s="187"/>
      <c r="H47" s="187"/>
      <c r="I47" s="187"/>
      <c r="J47" s="187"/>
      <c r="K47" s="187"/>
    </row>
    <row r="48" spans="1:11" x14ac:dyDescent="0.25">
      <c r="A48" s="187"/>
      <c r="B48" s="187" t="s">
        <v>159</v>
      </c>
      <c r="C48" s="187"/>
      <c r="D48" s="187"/>
      <c r="E48" s="187"/>
      <c r="F48" s="187"/>
      <c r="G48" s="187"/>
      <c r="H48" s="187"/>
      <c r="I48" s="187"/>
      <c r="J48" s="187"/>
      <c r="K48" s="187"/>
    </row>
    <row r="49" spans="1:15" x14ac:dyDescent="0.25">
      <c r="A49" s="187"/>
      <c r="B49" s="187" t="s">
        <v>160</v>
      </c>
      <c r="C49" s="187"/>
      <c r="D49" s="187"/>
      <c r="E49" s="187"/>
      <c r="F49" s="187"/>
      <c r="G49" s="187"/>
      <c r="H49" s="187"/>
      <c r="I49" s="187"/>
      <c r="J49" s="187"/>
      <c r="K49" s="187"/>
    </row>
    <row r="50" spans="1:15" x14ac:dyDescent="0.25">
      <c r="A50" s="187"/>
      <c r="B50" s="187" t="s">
        <v>161</v>
      </c>
      <c r="C50" s="187"/>
      <c r="D50" s="187"/>
      <c r="E50" s="187"/>
      <c r="F50" s="187"/>
      <c r="G50" s="187"/>
      <c r="H50" s="187"/>
      <c r="I50" s="187"/>
      <c r="J50" s="187"/>
      <c r="K50" s="187"/>
    </row>
    <row r="51" spans="1:15" x14ac:dyDescent="0.25">
      <c r="A51" s="48"/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1:15" x14ac:dyDescent="0.25">
      <c r="A52" s="48"/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15" ht="18.75" x14ac:dyDescent="0.3">
      <c r="A53" s="231" t="s">
        <v>599</v>
      </c>
      <c r="B53" s="237"/>
      <c r="C53" s="234"/>
      <c r="D53" s="7"/>
      <c r="E53" s="233"/>
      <c r="F53" s="232" t="s">
        <v>596</v>
      </c>
      <c r="G53" s="233"/>
      <c r="H53" s="234"/>
      <c r="I53" s="240" t="s">
        <v>596</v>
      </c>
      <c r="J53" s="240"/>
      <c r="K53" s="91"/>
      <c r="L53" s="91"/>
      <c r="M53" s="91"/>
      <c r="N53" s="91"/>
      <c r="O53" s="88"/>
    </row>
    <row r="54" spans="1:15" ht="18.75" x14ac:dyDescent="0.3">
      <c r="A54" s="235" t="s">
        <v>535</v>
      </c>
      <c r="B54" s="243"/>
      <c r="C54" s="234"/>
      <c r="D54" s="7"/>
      <c r="E54" s="233"/>
      <c r="F54" s="235" t="s">
        <v>571</v>
      </c>
      <c r="G54" s="233"/>
      <c r="H54" s="234"/>
      <c r="I54" s="243" t="s">
        <v>592</v>
      </c>
      <c r="J54" s="243"/>
      <c r="K54" s="93"/>
      <c r="L54" s="93"/>
      <c r="M54" s="93"/>
      <c r="N54" s="93"/>
      <c r="O54" s="88"/>
    </row>
    <row r="55" spans="1:15" ht="18.75" x14ac:dyDescent="0.3">
      <c r="A55" s="235"/>
      <c r="B55" s="243"/>
      <c r="C55" s="234"/>
      <c r="D55" s="7"/>
      <c r="E55" s="233"/>
      <c r="F55" s="235"/>
      <c r="G55" s="233"/>
      <c r="H55" s="234"/>
      <c r="I55" s="245"/>
      <c r="J55" s="245"/>
      <c r="K55" s="94"/>
      <c r="L55" s="94"/>
      <c r="M55" s="94"/>
      <c r="N55" s="94"/>
      <c r="O55" s="88"/>
    </row>
    <row r="56" spans="1:15" ht="18.75" x14ac:dyDescent="0.3">
      <c r="A56" s="235"/>
      <c r="B56" s="243"/>
      <c r="C56" s="234"/>
      <c r="D56" s="7"/>
      <c r="E56" s="233"/>
      <c r="F56" s="235"/>
      <c r="G56" s="233"/>
      <c r="H56" s="234"/>
      <c r="I56" s="245"/>
      <c r="J56" s="245"/>
      <c r="K56" s="94"/>
      <c r="L56" s="94"/>
      <c r="M56" s="94"/>
      <c r="N56" s="94"/>
      <c r="O56" s="88"/>
    </row>
    <row r="57" spans="1:15" ht="18.75" x14ac:dyDescent="0.3">
      <c r="A57" s="236" t="s">
        <v>542</v>
      </c>
      <c r="B57" s="109"/>
      <c r="C57" s="236"/>
      <c r="D57" s="109"/>
      <c r="E57" s="233"/>
      <c r="F57" s="236" t="s">
        <v>546</v>
      </c>
      <c r="G57" s="109"/>
      <c r="H57" s="236"/>
      <c r="I57" s="109" t="s">
        <v>551</v>
      </c>
      <c r="J57" s="109"/>
      <c r="K57" s="95"/>
      <c r="L57" s="95"/>
      <c r="M57" s="95"/>
      <c r="N57" s="95"/>
      <c r="O57" s="95"/>
    </row>
    <row r="58" spans="1:15" ht="18.75" x14ac:dyDescent="0.3">
      <c r="A58" s="231" t="s">
        <v>536</v>
      </c>
      <c r="B58" s="237"/>
      <c r="C58" s="231"/>
      <c r="D58" s="237"/>
      <c r="E58" s="233"/>
      <c r="F58" s="237" t="s">
        <v>591</v>
      </c>
      <c r="G58" s="237"/>
      <c r="H58" s="237"/>
      <c r="I58" s="237" t="s">
        <v>537</v>
      </c>
      <c r="J58" s="237"/>
      <c r="K58" s="86"/>
      <c r="L58" s="86"/>
      <c r="M58" s="86"/>
      <c r="N58" s="86"/>
      <c r="O58" s="86"/>
    </row>
    <row r="59" spans="1:15" ht="18.75" x14ac:dyDescent="0.3">
      <c r="A59" s="238"/>
      <c r="B59" s="233"/>
      <c r="C59" s="238"/>
      <c r="D59" s="239"/>
      <c r="E59" s="233"/>
      <c r="F59" s="7"/>
      <c r="G59" s="7"/>
      <c r="H59" s="7"/>
      <c r="I59" s="7"/>
      <c r="J59" s="7"/>
      <c r="K59" s="88"/>
      <c r="L59" s="402"/>
      <c r="M59" s="402"/>
      <c r="N59" s="402"/>
      <c r="O59" s="402"/>
    </row>
    <row r="60" spans="1:15" ht="18.75" x14ac:dyDescent="0.3">
      <c r="A60" s="232"/>
      <c r="B60" s="240"/>
      <c r="C60" s="232"/>
      <c r="D60" s="232" t="s">
        <v>597</v>
      </c>
      <c r="E60" s="241"/>
      <c r="F60" s="242"/>
      <c r="G60" s="233"/>
      <c r="H60" s="242" t="s">
        <v>600</v>
      </c>
      <c r="I60" s="233"/>
      <c r="J60" s="229"/>
      <c r="K60" s="99"/>
      <c r="L60" s="89"/>
      <c r="M60" s="5"/>
      <c r="N60" s="5"/>
      <c r="O60" s="88"/>
    </row>
    <row r="61" spans="1:15" ht="18.75" x14ac:dyDescent="0.3">
      <c r="A61" s="244"/>
      <c r="B61" s="229"/>
      <c r="C61" s="244"/>
      <c r="D61" s="244" t="s">
        <v>539</v>
      </c>
      <c r="E61" s="229"/>
      <c r="F61" s="233"/>
      <c r="G61" s="233"/>
      <c r="H61" s="230" t="s">
        <v>594</v>
      </c>
      <c r="I61" s="233"/>
      <c r="J61" s="233"/>
      <c r="K61" s="101"/>
      <c r="L61" s="89"/>
      <c r="M61" s="89"/>
      <c r="N61" s="95"/>
      <c r="O61" s="95"/>
    </row>
    <row r="62" spans="1:15" ht="18.75" x14ac:dyDescent="0.3">
      <c r="A62" s="244"/>
      <c r="B62" s="229"/>
      <c r="C62" s="246"/>
      <c r="D62" s="246" t="s">
        <v>593</v>
      </c>
      <c r="E62" s="230"/>
      <c r="F62" s="230"/>
      <c r="G62" s="233"/>
      <c r="H62" s="230" t="s">
        <v>540</v>
      </c>
      <c r="I62" s="233"/>
      <c r="J62" s="233"/>
      <c r="K62" s="101"/>
      <c r="L62" s="89"/>
      <c r="M62" s="89"/>
      <c r="N62" s="95"/>
      <c r="O62" s="88"/>
    </row>
    <row r="63" spans="1:15" ht="18.75" x14ac:dyDescent="0.3">
      <c r="A63" s="244"/>
      <c r="B63" s="229"/>
      <c r="C63" s="234"/>
      <c r="D63" s="234"/>
      <c r="E63" s="230"/>
      <c r="F63" s="230"/>
      <c r="G63" s="233"/>
      <c r="H63" s="229"/>
      <c r="I63" s="229"/>
      <c r="J63" s="229"/>
      <c r="K63" s="5"/>
      <c r="L63" s="5"/>
      <c r="M63" s="5"/>
      <c r="N63" s="5"/>
      <c r="O63" s="88"/>
    </row>
    <row r="64" spans="1:15" ht="18.75" x14ac:dyDescent="0.3">
      <c r="A64" s="269"/>
      <c r="B64" s="230"/>
      <c r="C64" s="236"/>
      <c r="D64" s="236" t="s">
        <v>550</v>
      </c>
      <c r="E64" s="109"/>
      <c r="F64" s="109"/>
      <c r="G64" s="109"/>
      <c r="H64" s="389" t="s">
        <v>547</v>
      </c>
      <c r="I64" s="389"/>
      <c r="J64" s="389"/>
      <c r="K64" s="104"/>
      <c r="L64" s="104"/>
      <c r="M64" s="104"/>
      <c r="N64" s="5"/>
      <c r="O64" s="104"/>
    </row>
    <row r="65" spans="1:15" ht="18.75" x14ac:dyDescent="0.3">
      <c r="A65" s="231"/>
      <c r="B65" s="237"/>
      <c r="C65" s="231"/>
      <c r="D65" s="231" t="s">
        <v>572</v>
      </c>
      <c r="E65" s="247"/>
      <c r="F65" s="247"/>
      <c r="G65" s="247"/>
      <c r="H65" s="247" t="s">
        <v>574</v>
      </c>
      <c r="I65" s="247"/>
      <c r="J65" s="247"/>
      <c r="K65" s="103"/>
      <c r="L65" s="103"/>
      <c r="M65" s="103"/>
      <c r="N65" s="103"/>
      <c r="O65" s="103"/>
    </row>
  </sheetData>
  <mergeCells count="10">
    <mergeCell ref="L59:O59"/>
    <mergeCell ref="A6:K6"/>
    <mergeCell ref="B32:D32"/>
    <mergeCell ref="A47:C47"/>
    <mergeCell ref="A45:C45"/>
    <mergeCell ref="A7:K7"/>
    <mergeCell ref="A8:K8"/>
    <mergeCell ref="A9:K9"/>
    <mergeCell ref="A10:D10"/>
    <mergeCell ref="A38:K41"/>
  </mergeCells>
  <pageMargins left="0.7" right="0.7" top="0.75" bottom="0.75" header="0.3" footer="0.3"/>
  <pageSetup scale="51" orientation="portrait" r:id="rId1"/>
  <ignoredErrors>
    <ignoredError sqref="I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9"/>
  <sheetViews>
    <sheetView view="pageBreakPreview" topLeftCell="A16" zoomScale="98" zoomScaleNormal="70" zoomScaleSheetLayoutView="98" workbookViewId="0">
      <selection activeCell="J25" sqref="J25"/>
    </sheetView>
  </sheetViews>
  <sheetFormatPr baseColWidth="10" defaultRowHeight="15" x14ac:dyDescent="0.25"/>
  <cols>
    <col min="1" max="1" width="35.42578125" style="17" customWidth="1"/>
    <col min="2" max="2" width="9.42578125" style="17" customWidth="1"/>
    <col min="3" max="3" width="15.85546875" style="17" customWidth="1"/>
    <col min="4" max="4" width="15.5703125" style="17" customWidth="1"/>
    <col min="5" max="5" width="15.7109375" style="17" customWidth="1"/>
    <col min="6" max="6" width="23" style="17" customWidth="1"/>
    <col min="7" max="7" width="20.140625" style="17" customWidth="1"/>
    <col min="8" max="8" width="20" style="17" customWidth="1"/>
    <col min="9" max="9" width="18.42578125" style="17" customWidth="1"/>
    <col min="10" max="10" width="18.5703125" style="17" customWidth="1"/>
    <col min="11" max="11" width="20.140625" style="17" customWidth="1"/>
    <col min="12" max="16384" width="11.42578125" style="17"/>
  </cols>
  <sheetData>
    <row r="1" spans="1:117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</row>
    <row r="2" spans="1:117" ht="18.75" x14ac:dyDescent="0.3">
      <c r="A2" s="108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</row>
    <row r="3" spans="1:117" ht="26.25" x14ac:dyDescent="0.4">
      <c r="A3" s="395" t="s">
        <v>534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</row>
    <row r="4" spans="1:117" ht="26.25" x14ac:dyDescent="0.4">
      <c r="A4" s="395" t="s">
        <v>444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</row>
    <row r="5" spans="1:117" s="16" customFormat="1" ht="21" x14ac:dyDescent="0.35">
      <c r="A5" s="407" t="s">
        <v>577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</row>
    <row r="6" spans="1:117" s="16" customFormat="1" ht="18.75" x14ac:dyDescent="0.3">
      <c r="A6" s="414" t="s">
        <v>6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</row>
    <row r="7" spans="1:117" s="16" customFormat="1" ht="73.5" customHeight="1" x14ac:dyDescent="0.25">
      <c r="A7" s="179" t="s">
        <v>162</v>
      </c>
      <c r="B7" s="112" t="s">
        <v>163</v>
      </c>
      <c r="C7" s="112" t="s">
        <v>164</v>
      </c>
      <c r="D7" s="112" t="s">
        <v>165</v>
      </c>
      <c r="E7" s="112" t="s">
        <v>166</v>
      </c>
      <c r="F7" s="112" t="s">
        <v>446</v>
      </c>
      <c r="G7" s="112" t="s">
        <v>167</v>
      </c>
      <c r="H7" s="112" t="s">
        <v>168</v>
      </c>
      <c r="I7" s="112" t="s">
        <v>578</v>
      </c>
      <c r="J7" s="112" t="s">
        <v>579</v>
      </c>
      <c r="K7" s="112" t="s">
        <v>580</v>
      </c>
    </row>
    <row r="8" spans="1:117" s="16" customFormat="1" ht="15.75" x14ac:dyDescent="0.25">
      <c r="A8" s="81" t="s">
        <v>478</v>
      </c>
      <c r="B8" s="62"/>
      <c r="C8" s="62"/>
      <c r="D8" s="62"/>
      <c r="E8" s="32">
        <f>SUM(E9:E12)</f>
        <v>0</v>
      </c>
      <c r="F8" s="32"/>
      <c r="G8" s="32">
        <f>SUM(G9:G12)</f>
        <v>0</v>
      </c>
      <c r="H8" s="32">
        <f>SUM(H9:H12)</f>
        <v>0</v>
      </c>
      <c r="I8" s="32">
        <f>SUM(I9:I12)</f>
        <v>0</v>
      </c>
      <c r="J8" s="32">
        <f>SUM(J9:J12)</f>
        <v>0</v>
      </c>
      <c r="K8" s="32">
        <f>SUM(K9:K12)</f>
        <v>0</v>
      </c>
    </row>
    <row r="9" spans="1:117" s="16" customFormat="1" ht="15.75" x14ac:dyDescent="0.25">
      <c r="A9" s="28" t="s">
        <v>479</v>
      </c>
      <c r="B9" s="180"/>
      <c r="C9" s="180"/>
      <c r="D9" s="180"/>
      <c r="E9" s="183"/>
      <c r="F9" s="183"/>
      <c r="G9" s="183"/>
      <c r="H9" s="183"/>
      <c r="I9" s="183"/>
      <c r="J9" s="183"/>
      <c r="K9" s="183">
        <f>E9-H9</f>
        <v>0</v>
      </c>
    </row>
    <row r="10" spans="1:117" s="16" customFormat="1" ht="15.75" x14ac:dyDescent="0.25">
      <c r="A10" s="28" t="s">
        <v>480</v>
      </c>
      <c r="B10" s="180"/>
      <c r="C10" s="180"/>
      <c r="D10" s="180"/>
      <c r="E10" s="183"/>
      <c r="F10" s="183"/>
      <c r="G10" s="183"/>
      <c r="H10" s="183"/>
      <c r="I10" s="183"/>
      <c r="J10" s="183"/>
      <c r="K10" s="183">
        <f>E10-H10</f>
        <v>0</v>
      </c>
    </row>
    <row r="11" spans="1:117" s="16" customFormat="1" ht="15.75" x14ac:dyDescent="0.25">
      <c r="A11" s="28" t="s">
        <v>481</v>
      </c>
      <c r="B11" s="180"/>
      <c r="C11" s="180"/>
      <c r="D11" s="180"/>
      <c r="E11" s="183"/>
      <c r="F11" s="183"/>
      <c r="G11" s="183"/>
      <c r="H11" s="183"/>
      <c r="I11" s="183"/>
      <c r="J11" s="183"/>
      <c r="K11" s="183">
        <f>E11-H11</f>
        <v>0</v>
      </c>
    </row>
    <row r="12" spans="1:117" s="16" customFormat="1" ht="15.75" x14ac:dyDescent="0.25">
      <c r="A12" s="28" t="s">
        <v>482</v>
      </c>
      <c r="B12" s="180"/>
      <c r="C12" s="180"/>
      <c r="D12" s="180"/>
      <c r="E12" s="183"/>
      <c r="F12" s="183"/>
      <c r="G12" s="183"/>
      <c r="H12" s="183"/>
      <c r="I12" s="183"/>
      <c r="J12" s="183"/>
      <c r="K12" s="183">
        <f>E12-H12</f>
        <v>0</v>
      </c>
    </row>
    <row r="13" spans="1:117" s="16" customFormat="1" ht="28.5" x14ac:dyDescent="0.45">
      <c r="A13" s="28" t="s">
        <v>7</v>
      </c>
      <c r="B13" s="181" t="s">
        <v>556</v>
      </c>
      <c r="C13" s="181"/>
      <c r="D13" s="181"/>
      <c r="E13" s="184"/>
      <c r="F13" s="184"/>
      <c r="G13" s="250"/>
      <c r="H13" s="252"/>
      <c r="I13" s="252"/>
      <c r="J13" s="252"/>
      <c r="K13" s="251"/>
    </row>
    <row r="14" spans="1:117" s="16" customFormat="1" ht="28.5" x14ac:dyDescent="0.45">
      <c r="A14" s="77" t="s">
        <v>483</v>
      </c>
      <c r="B14" s="182"/>
      <c r="C14" s="182"/>
      <c r="D14" s="182"/>
      <c r="E14" s="185">
        <f>SUM(E15:E18)</f>
        <v>0</v>
      </c>
      <c r="F14" s="185"/>
      <c r="G14" s="185">
        <f t="shared" ref="G14:I14" si="0">SUM(G15:G18)</f>
        <v>0</v>
      </c>
      <c r="H14" s="185">
        <f t="shared" si="0"/>
        <v>0</v>
      </c>
      <c r="I14" s="185">
        <f t="shared" si="0"/>
        <v>0</v>
      </c>
      <c r="J14" s="185">
        <f>SUM(J15:J18)</f>
        <v>0</v>
      </c>
      <c r="K14" s="185">
        <f>SUM(K15:K18)</f>
        <v>0</v>
      </c>
    </row>
    <row r="15" spans="1:117" s="16" customFormat="1" ht="15.75" x14ac:dyDescent="0.25">
      <c r="A15" s="28" t="s">
        <v>484</v>
      </c>
      <c r="B15" s="180"/>
      <c r="C15" s="180"/>
      <c r="D15" s="180"/>
      <c r="E15" s="183"/>
      <c r="F15" s="183"/>
      <c r="G15" s="183"/>
      <c r="H15" s="183"/>
      <c r="I15" s="183"/>
      <c r="J15" s="183"/>
      <c r="K15" s="183">
        <f>E15-H15</f>
        <v>0</v>
      </c>
    </row>
    <row r="16" spans="1:117" s="16" customFormat="1" ht="15.75" x14ac:dyDescent="0.25">
      <c r="A16" s="28" t="s">
        <v>485</v>
      </c>
      <c r="B16" s="180"/>
      <c r="C16" s="180"/>
      <c r="D16" s="180"/>
      <c r="E16" s="183"/>
      <c r="F16" s="183"/>
      <c r="G16" s="183"/>
      <c r="H16" s="183"/>
      <c r="I16" s="183"/>
      <c r="J16" s="183"/>
      <c r="K16" s="183">
        <f>E16-H16</f>
        <v>0</v>
      </c>
    </row>
    <row r="17" spans="1:17" s="16" customFormat="1" ht="15.75" x14ac:dyDescent="0.25">
      <c r="A17" s="28" t="s">
        <v>486</v>
      </c>
      <c r="B17" s="180"/>
      <c r="C17" s="180"/>
      <c r="D17" s="180"/>
      <c r="E17" s="183"/>
      <c r="F17" s="183"/>
      <c r="G17" s="183"/>
      <c r="H17" s="183"/>
      <c r="I17" s="183"/>
      <c r="J17" s="183"/>
      <c r="K17" s="183">
        <f>E17-H17</f>
        <v>0</v>
      </c>
    </row>
    <row r="18" spans="1:17" s="16" customFormat="1" ht="15.75" x14ac:dyDescent="0.25">
      <c r="A18" s="28" t="s">
        <v>487</v>
      </c>
      <c r="B18" s="180"/>
      <c r="C18" s="180"/>
      <c r="D18" s="180"/>
      <c r="E18" s="183"/>
      <c r="F18" s="183"/>
      <c r="G18" s="183"/>
      <c r="H18" s="183"/>
      <c r="I18" s="183"/>
      <c r="J18" s="183"/>
      <c r="K18" s="183">
        <f>E18-H18</f>
        <v>0</v>
      </c>
    </row>
    <row r="19" spans="1:17" s="16" customFormat="1" ht="15.75" x14ac:dyDescent="0.25">
      <c r="A19" s="28" t="s">
        <v>7</v>
      </c>
      <c r="B19" s="180"/>
      <c r="C19" s="180"/>
      <c r="D19" s="180"/>
      <c r="E19" s="183"/>
      <c r="F19" s="183"/>
      <c r="G19" s="183"/>
      <c r="H19" s="183"/>
      <c r="I19" s="183"/>
      <c r="J19" s="183"/>
      <c r="K19" s="183"/>
    </row>
    <row r="20" spans="1:17" s="16" customFormat="1" ht="31.5" x14ac:dyDescent="0.25">
      <c r="A20" s="78" t="s">
        <v>384</v>
      </c>
      <c r="B20" s="20"/>
      <c r="C20" s="20"/>
      <c r="D20" s="20"/>
      <c r="E20" s="30">
        <f>E8+E14</f>
        <v>0</v>
      </c>
      <c r="F20" s="30"/>
      <c r="G20" s="30">
        <f>G8+G14</f>
        <v>0</v>
      </c>
      <c r="H20" s="30">
        <f>H8+H14</f>
        <v>0</v>
      </c>
      <c r="I20" s="30">
        <f>I8+I14</f>
        <v>0</v>
      </c>
      <c r="J20" s="30">
        <f>J8+J14</f>
        <v>0</v>
      </c>
      <c r="K20" s="30">
        <f>K8+K14</f>
        <v>0</v>
      </c>
    </row>
    <row r="21" spans="1:17" s="16" customFormat="1" ht="15.75" x14ac:dyDescent="0.25">
      <c r="A21" s="105"/>
      <c r="B21" s="23"/>
      <c r="C21" s="23"/>
      <c r="D21" s="23"/>
      <c r="E21" s="40"/>
      <c r="F21" s="40"/>
      <c r="G21" s="40"/>
      <c r="H21" s="40"/>
      <c r="I21" s="40"/>
      <c r="J21" s="40"/>
      <c r="K21" s="40"/>
    </row>
    <row r="22" spans="1:17" s="16" customFormat="1" ht="15.75" x14ac:dyDescent="0.25">
      <c r="A22" s="105"/>
      <c r="B22" s="23"/>
      <c r="C22" s="23"/>
      <c r="D22" s="23"/>
      <c r="E22" s="40"/>
      <c r="F22" s="40"/>
      <c r="G22" s="40"/>
      <c r="H22" s="40"/>
      <c r="I22" s="40"/>
      <c r="J22" s="40"/>
      <c r="K22" s="40"/>
    </row>
    <row r="23" spans="1:17" s="16" customFormat="1" ht="15.75" x14ac:dyDescent="0.25">
      <c r="A23" s="105"/>
      <c r="B23" s="23"/>
      <c r="C23" s="23"/>
      <c r="D23" s="23"/>
      <c r="E23" s="40"/>
      <c r="F23" s="40"/>
      <c r="G23" s="40"/>
      <c r="H23" s="40"/>
      <c r="I23" s="40"/>
      <c r="J23" s="40"/>
      <c r="K23" s="40"/>
    </row>
    <row r="24" spans="1:17" s="16" customFormat="1" ht="15.75" x14ac:dyDescent="0.25">
      <c r="A24" s="105"/>
      <c r="B24" s="23"/>
      <c r="C24" s="23"/>
      <c r="D24" s="23"/>
      <c r="E24" s="40"/>
      <c r="F24" s="40"/>
      <c r="G24" s="40"/>
      <c r="H24" s="40"/>
      <c r="I24" s="40"/>
      <c r="J24" s="40"/>
      <c r="K24" s="40"/>
    </row>
    <row r="25" spans="1:17" s="16" customFormat="1" ht="18.75" x14ac:dyDescent="0.3">
      <c r="A25" s="231" t="s">
        <v>595</v>
      </c>
      <c r="B25" s="237"/>
      <c r="C25" s="232" t="s">
        <v>596</v>
      </c>
      <c r="D25" s="233"/>
      <c r="E25" s="233"/>
      <c r="F25" s="240" t="s">
        <v>596</v>
      </c>
      <c r="G25" s="240"/>
      <c r="H25" s="232" t="s">
        <v>597</v>
      </c>
      <c r="I25" s="241"/>
      <c r="J25" s="242" t="s">
        <v>600</v>
      </c>
      <c r="K25" s="233"/>
      <c r="N25" s="98"/>
      <c r="O25" s="98"/>
      <c r="P25" s="99"/>
      <c r="Q25" s="89"/>
    </row>
    <row r="26" spans="1:17" s="16" customFormat="1" ht="18.75" x14ac:dyDescent="0.3">
      <c r="A26" s="235" t="s">
        <v>535</v>
      </c>
      <c r="B26" s="243"/>
      <c r="C26" s="235" t="s">
        <v>571</v>
      </c>
      <c r="D26" s="233"/>
      <c r="E26" s="233"/>
      <c r="F26" s="243" t="s">
        <v>592</v>
      </c>
      <c r="G26" s="243"/>
      <c r="H26" s="244" t="s">
        <v>539</v>
      </c>
      <c r="I26" s="229"/>
      <c r="J26" s="230" t="s">
        <v>594</v>
      </c>
      <c r="K26" s="233"/>
      <c r="N26" s="96"/>
      <c r="O26" s="87"/>
      <c r="P26" s="101"/>
      <c r="Q26" s="89"/>
    </row>
    <row r="27" spans="1:17" s="16" customFormat="1" ht="18.75" x14ac:dyDescent="0.3">
      <c r="A27" s="235"/>
      <c r="B27" s="243"/>
      <c r="C27" s="235"/>
      <c r="D27" s="233"/>
      <c r="E27" s="233"/>
      <c r="F27" s="245"/>
      <c r="G27" s="245"/>
      <c r="H27" s="246" t="s">
        <v>593</v>
      </c>
      <c r="I27" s="230"/>
      <c r="J27" s="230" t="s">
        <v>540</v>
      </c>
      <c r="K27" s="233"/>
      <c r="N27" s="101"/>
      <c r="O27" s="98"/>
      <c r="P27" s="101"/>
      <c r="Q27" s="89"/>
    </row>
    <row r="28" spans="1:17" s="16" customFormat="1" ht="18.75" x14ac:dyDescent="0.3">
      <c r="A28" s="235"/>
      <c r="B28" s="243"/>
      <c r="C28" s="235"/>
      <c r="D28" s="233"/>
      <c r="E28" s="233"/>
      <c r="F28" s="245"/>
      <c r="G28" s="245"/>
      <c r="H28" s="234"/>
      <c r="I28" s="230"/>
      <c r="J28" s="229"/>
      <c r="K28" s="229"/>
      <c r="N28" s="101"/>
      <c r="O28" s="98"/>
      <c r="P28" s="5"/>
      <c r="Q28" s="5"/>
    </row>
    <row r="29" spans="1:17" s="16" customFormat="1" ht="18.75" x14ac:dyDescent="0.3">
      <c r="A29" s="236" t="s">
        <v>542</v>
      </c>
      <c r="B29" s="109"/>
      <c r="C29" s="236" t="s">
        <v>543</v>
      </c>
      <c r="D29" s="109"/>
      <c r="E29" s="233"/>
      <c r="F29" s="109" t="s">
        <v>542</v>
      </c>
      <c r="G29" s="109"/>
      <c r="H29" s="236" t="s">
        <v>544</v>
      </c>
      <c r="I29" s="109"/>
      <c r="J29" s="389" t="s">
        <v>552</v>
      </c>
      <c r="K29" s="230"/>
      <c r="N29" s="95"/>
      <c r="O29" s="95"/>
      <c r="P29" s="104"/>
      <c r="Q29" s="104"/>
    </row>
    <row r="30" spans="1:17" s="16" customFormat="1" ht="18.75" x14ac:dyDescent="0.3">
      <c r="A30" s="231" t="s">
        <v>536</v>
      </c>
      <c r="B30" s="237"/>
      <c r="C30" s="237" t="s">
        <v>591</v>
      </c>
      <c r="D30" s="237"/>
      <c r="E30" s="233"/>
      <c r="F30" s="237" t="s">
        <v>537</v>
      </c>
      <c r="G30" s="237"/>
      <c r="H30" s="231" t="s">
        <v>572</v>
      </c>
      <c r="I30" s="247"/>
      <c r="J30" s="247" t="s">
        <v>574</v>
      </c>
      <c r="K30" s="247"/>
      <c r="N30" s="103"/>
      <c r="O30" s="103"/>
      <c r="P30" s="103"/>
      <c r="Q30" s="103"/>
    </row>
    <row r="31" spans="1:17" s="16" customFormat="1" x14ac:dyDescent="0.25">
      <c r="A31" s="48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s="16" customForma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s="16" customForma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s="16" customForma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s="16" customForma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s="16" customForma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s="16" customForma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s="16" customForma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s="16" customForma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</sheetData>
  <mergeCells count="4">
    <mergeCell ref="A4:K4"/>
    <mergeCell ref="A5:K5"/>
    <mergeCell ref="A6:K6"/>
    <mergeCell ref="A3:K3"/>
  </mergeCells>
  <pageMargins left="0.7" right="0.7" top="0.75" bottom="0.75" header="0.3" footer="0.3"/>
  <pageSetup paperSize="9" scale="5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4"/>
  <sheetViews>
    <sheetView view="pageBreakPreview" zoomScale="60" zoomScaleNormal="70" workbookViewId="0">
      <selection activeCell="A87" sqref="A87"/>
    </sheetView>
  </sheetViews>
  <sheetFormatPr baseColWidth="10" defaultRowHeight="15" x14ac:dyDescent="0.25"/>
  <cols>
    <col min="1" max="1" width="85.5703125" style="17" customWidth="1"/>
    <col min="2" max="4" width="19.7109375" style="17" customWidth="1"/>
    <col min="5" max="16384" width="11.42578125" style="17"/>
  </cols>
  <sheetData>
    <row r="1" spans="1:115" ht="18.75" x14ac:dyDescent="0.3">
      <c r="A1" s="108"/>
      <c r="B1" s="115"/>
      <c r="C1" s="115"/>
      <c r="D1" s="1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</row>
    <row r="2" spans="1:115" ht="18.75" x14ac:dyDescent="0.3">
      <c r="A2" s="108"/>
      <c r="B2" s="108"/>
      <c r="C2" s="108"/>
      <c r="D2" s="108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</row>
    <row r="3" spans="1:115" ht="26.25" x14ac:dyDescent="0.4">
      <c r="A3" s="395" t="s">
        <v>534</v>
      </c>
      <c r="B3" s="395"/>
      <c r="C3" s="395"/>
      <c r="D3" s="395"/>
    </row>
    <row r="4" spans="1:115" ht="26.25" x14ac:dyDescent="0.4">
      <c r="A4" s="395" t="s">
        <v>448</v>
      </c>
      <c r="B4" s="395"/>
      <c r="C4" s="395"/>
      <c r="D4" s="395"/>
    </row>
    <row r="5" spans="1:115" ht="21" x14ac:dyDescent="0.35">
      <c r="A5" s="407" t="s">
        <v>577</v>
      </c>
      <c r="B5" s="407"/>
      <c r="C5" s="407"/>
      <c r="D5" s="407"/>
    </row>
    <row r="6" spans="1:115" ht="18.75" x14ac:dyDescent="0.3">
      <c r="A6" s="414" t="s">
        <v>6</v>
      </c>
      <c r="B6" s="414"/>
      <c r="C6" s="414"/>
      <c r="D6" s="414"/>
    </row>
    <row r="7" spans="1:115" ht="35.25" customHeight="1" x14ac:dyDescent="0.25">
      <c r="A7" s="124" t="s">
        <v>10</v>
      </c>
      <c r="B7" s="124" t="s">
        <v>169</v>
      </c>
      <c r="C7" s="112" t="s">
        <v>8</v>
      </c>
      <c r="D7" s="189" t="s">
        <v>9</v>
      </c>
    </row>
    <row r="8" spans="1:115" ht="15.75" x14ac:dyDescent="0.25">
      <c r="A8" s="77" t="s">
        <v>178</v>
      </c>
      <c r="B8" s="29">
        <v>366380</v>
      </c>
      <c r="C8" s="29">
        <f>C9</f>
        <v>337150</v>
      </c>
      <c r="D8" s="190">
        <f>D9</f>
        <v>337150</v>
      </c>
    </row>
    <row r="9" spans="1:115" ht="15.75" x14ac:dyDescent="0.25">
      <c r="A9" s="28" t="s">
        <v>17</v>
      </c>
      <c r="B9" s="29">
        <v>366380</v>
      </c>
      <c r="C9" s="29">
        <v>337150</v>
      </c>
      <c r="D9" s="190">
        <v>337150</v>
      </c>
    </row>
    <row r="10" spans="1:115" ht="15.75" x14ac:dyDescent="0.25">
      <c r="A10" s="28" t="s">
        <v>19</v>
      </c>
      <c r="B10" s="29"/>
      <c r="C10" s="29"/>
      <c r="D10" s="190"/>
    </row>
    <row r="11" spans="1:115" ht="15.75" x14ac:dyDescent="0.25">
      <c r="A11" s="28" t="s">
        <v>179</v>
      </c>
      <c r="B11" s="29">
        <f>B40</f>
        <v>0</v>
      </c>
      <c r="C11" s="29">
        <f>C40</f>
        <v>0</v>
      </c>
      <c r="D11" s="190">
        <f t="shared" ref="D11" si="0">D40</f>
        <v>0</v>
      </c>
    </row>
    <row r="12" spans="1:115" ht="15.75" x14ac:dyDescent="0.25">
      <c r="A12" s="28"/>
      <c r="B12" s="29"/>
      <c r="C12" s="29"/>
      <c r="D12" s="190"/>
    </row>
    <row r="13" spans="1:115" ht="15.75" x14ac:dyDescent="0.25">
      <c r="A13" s="77" t="s">
        <v>180</v>
      </c>
      <c r="B13" s="29">
        <v>302749</v>
      </c>
      <c r="C13" s="29">
        <f>C14</f>
        <v>232128</v>
      </c>
      <c r="D13" s="190">
        <f>D14</f>
        <v>232128</v>
      </c>
    </row>
    <row r="14" spans="1:115" ht="15.75" x14ac:dyDescent="0.25">
      <c r="A14" s="28" t="s">
        <v>181</v>
      </c>
      <c r="B14" s="29">
        <v>302749</v>
      </c>
      <c r="C14" s="29">
        <v>232128</v>
      </c>
      <c r="D14" s="190">
        <v>232128</v>
      </c>
    </row>
    <row r="15" spans="1:115" ht="15.75" x14ac:dyDescent="0.25">
      <c r="A15" s="28" t="s">
        <v>174</v>
      </c>
      <c r="B15" s="29"/>
      <c r="C15" s="29"/>
      <c r="D15" s="190"/>
    </row>
    <row r="16" spans="1:115" ht="15.75" x14ac:dyDescent="0.25">
      <c r="A16" s="28"/>
      <c r="B16" s="29"/>
      <c r="C16" s="29"/>
      <c r="D16" s="190"/>
    </row>
    <row r="17" spans="1:4" ht="15.75" x14ac:dyDescent="0.25">
      <c r="A17" s="77" t="s">
        <v>182</v>
      </c>
      <c r="B17" s="29">
        <f>B18+B19</f>
        <v>0</v>
      </c>
      <c r="C17" s="29">
        <f>C18+C19</f>
        <v>0</v>
      </c>
      <c r="D17" s="190">
        <f>D18+D19</f>
        <v>0</v>
      </c>
    </row>
    <row r="18" spans="1:4" ht="15.75" x14ac:dyDescent="0.25">
      <c r="A18" s="28" t="s">
        <v>183</v>
      </c>
      <c r="B18" s="29"/>
      <c r="C18" s="29"/>
      <c r="D18" s="190"/>
    </row>
    <row r="19" spans="1:4" ht="15.75" x14ac:dyDescent="0.25">
      <c r="A19" s="28" t="s">
        <v>184</v>
      </c>
      <c r="B19" s="29"/>
      <c r="C19" s="29"/>
      <c r="D19" s="190"/>
    </row>
    <row r="20" spans="1:4" ht="15.75" x14ac:dyDescent="0.25">
      <c r="A20" s="28"/>
      <c r="B20" s="29"/>
      <c r="C20" s="29"/>
      <c r="D20" s="190"/>
    </row>
    <row r="21" spans="1:4" ht="15.75" x14ac:dyDescent="0.25">
      <c r="A21" s="77" t="s">
        <v>185</v>
      </c>
      <c r="B21" s="29">
        <f>B8-B13+B17</f>
        <v>63631</v>
      </c>
      <c r="C21" s="29">
        <f>C8-C13+C17</f>
        <v>105022</v>
      </c>
      <c r="D21" s="190">
        <f>D8-D13+D17</f>
        <v>105022</v>
      </c>
    </row>
    <row r="22" spans="1:4" ht="15.75" x14ac:dyDescent="0.25">
      <c r="A22" s="77" t="s">
        <v>186</v>
      </c>
      <c r="B22" s="29">
        <f>B21-B11</f>
        <v>63631</v>
      </c>
      <c r="C22" s="29">
        <f>C21-C11</f>
        <v>105022</v>
      </c>
      <c r="D22" s="190">
        <f>D21-D11</f>
        <v>105022</v>
      </c>
    </row>
    <row r="23" spans="1:4" ht="31.5" x14ac:dyDescent="0.25">
      <c r="A23" s="78" t="s">
        <v>187</v>
      </c>
      <c r="B23" s="30">
        <f>B22-B17</f>
        <v>63631</v>
      </c>
      <c r="C23" s="30">
        <f>C22-C17</f>
        <v>105022</v>
      </c>
      <c r="D23" s="191">
        <f>D22-D17</f>
        <v>105022</v>
      </c>
    </row>
    <row r="24" spans="1:4" x14ac:dyDescent="0.25">
      <c r="A24" s="16"/>
      <c r="B24" s="16"/>
      <c r="C24" s="24"/>
      <c r="D24" s="16"/>
    </row>
    <row r="25" spans="1:4" ht="21.75" customHeight="1" x14ac:dyDescent="0.25">
      <c r="A25" s="112" t="s">
        <v>10</v>
      </c>
      <c r="B25" s="112" t="s">
        <v>284</v>
      </c>
      <c r="C25" s="112" t="s">
        <v>8</v>
      </c>
      <c r="D25" s="192" t="s">
        <v>488</v>
      </c>
    </row>
    <row r="26" spans="1:4" ht="15.75" x14ac:dyDescent="0.25">
      <c r="A26" s="79" t="s">
        <v>188</v>
      </c>
      <c r="B26" s="29">
        <f>B27+B28</f>
        <v>0</v>
      </c>
      <c r="C26" s="29">
        <f>C27+C28</f>
        <v>0</v>
      </c>
      <c r="D26" s="190">
        <f>D27+D28</f>
        <v>0</v>
      </c>
    </row>
    <row r="27" spans="1:4" ht="15.75" x14ac:dyDescent="0.25">
      <c r="A27" s="31" t="s">
        <v>189</v>
      </c>
      <c r="B27" s="29"/>
      <c r="C27" s="29"/>
      <c r="D27" s="190"/>
    </row>
    <row r="28" spans="1:4" ht="15.75" x14ac:dyDescent="0.25">
      <c r="A28" s="31" t="s">
        <v>190</v>
      </c>
      <c r="B28" s="29"/>
      <c r="C28" s="29"/>
      <c r="D28" s="190"/>
    </row>
    <row r="29" spans="1:4" ht="15.75" x14ac:dyDescent="0.25">
      <c r="A29" s="31"/>
      <c r="B29" s="29"/>
      <c r="C29" s="29"/>
      <c r="D29" s="190"/>
    </row>
    <row r="30" spans="1:4" ht="15.75" x14ac:dyDescent="0.25">
      <c r="A30" s="80" t="s">
        <v>191</v>
      </c>
      <c r="B30" s="30">
        <f>B23+B26</f>
        <v>63631</v>
      </c>
      <c r="C30" s="30">
        <f>C23+C26</f>
        <v>105022</v>
      </c>
      <c r="D30" s="191">
        <f>D23+D26</f>
        <v>105022</v>
      </c>
    </row>
    <row r="31" spans="1:4" x14ac:dyDescent="0.25">
      <c r="A31" s="16"/>
      <c r="B31" s="16"/>
      <c r="C31" s="24"/>
      <c r="D31" s="16"/>
    </row>
    <row r="32" spans="1:4" ht="33.75" customHeight="1" x14ac:dyDescent="0.25">
      <c r="A32" s="112" t="s">
        <v>10</v>
      </c>
      <c r="B32" s="112" t="s">
        <v>169</v>
      </c>
      <c r="C32" s="112" t="s">
        <v>8</v>
      </c>
      <c r="D32" s="192" t="s">
        <v>9</v>
      </c>
    </row>
    <row r="33" spans="1:4" ht="15.75" x14ac:dyDescent="0.25">
      <c r="A33" s="81" t="s">
        <v>192</v>
      </c>
      <c r="B33" s="32">
        <f>B34+B35</f>
        <v>0</v>
      </c>
      <c r="C33" s="32">
        <f>C34+C35</f>
        <v>0</v>
      </c>
      <c r="D33" s="193">
        <f>D34+D35</f>
        <v>0</v>
      </c>
    </row>
    <row r="34" spans="1:4" ht="17.25" customHeight="1" x14ac:dyDescent="0.25">
      <c r="A34" s="28" t="s">
        <v>193</v>
      </c>
      <c r="B34" s="29"/>
      <c r="C34" s="29"/>
      <c r="D34" s="190"/>
    </row>
    <row r="35" spans="1:4" ht="15.75" x14ac:dyDescent="0.25">
      <c r="A35" s="28" t="s">
        <v>194</v>
      </c>
      <c r="B35" s="29"/>
      <c r="C35" s="29"/>
      <c r="D35" s="190"/>
    </row>
    <row r="36" spans="1:4" ht="15.75" x14ac:dyDescent="0.25">
      <c r="A36" s="79" t="s">
        <v>195</v>
      </c>
      <c r="B36" s="29">
        <f>B37+B38</f>
        <v>0</v>
      </c>
      <c r="C36" s="29">
        <f>C37+C38</f>
        <v>0</v>
      </c>
      <c r="D36" s="190">
        <f>D37+D38</f>
        <v>0</v>
      </c>
    </row>
    <row r="37" spans="1:4" ht="15.75" x14ac:dyDescent="0.25">
      <c r="A37" s="31" t="s">
        <v>196</v>
      </c>
      <c r="B37" s="29"/>
      <c r="C37" s="29"/>
      <c r="D37" s="190"/>
    </row>
    <row r="38" spans="1:4" ht="15.75" x14ac:dyDescent="0.25">
      <c r="A38" s="31" t="s">
        <v>173</v>
      </c>
      <c r="B38" s="29"/>
      <c r="C38" s="29"/>
      <c r="D38" s="190"/>
    </row>
    <row r="39" spans="1:4" ht="9.75" customHeight="1" x14ac:dyDescent="0.25">
      <c r="A39" s="31"/>
      <c r="B39" s="29"/>
      <c r="C39" s="29"/>
      <c r="D39" s="190"/>
    </row>
    <row r="40" spans="1:4" ht="15.75" x14ac:dyDescent="0.25">
      <c r="A40" s="80" t="s">
        <v>179</v>
      </c>
      <c r="B40" s="30">
        <f>B33-B36</f>
        <v>0</v>
      </c>
      <c r="C40" s="30">
        <f>C33-C36</f>
        <v>0</v>
      </c>
      <c r="D40" s="191">
        <f>D33-D36</f>
        <v>0</v>
      </c>
    </row>
    <row r="41" spans="1:4" x14ac:dyDescent="0.25">
      <c r="A41" s="16"/>
      <c r="B41" s="16"/>
      <c r="C41" s="24"/>
      <c r="D41" s="16"/>
    </row>
    <row r="42" spans="1:4" ht="30" customHeight="1" x14ac:dyDescent="0.25">
      <c r="A42" s="112" t="s">
        <v>10</v>
      </c>
      <c r="B42" s="112" t="s">
        <v>169</v>
      </c>
      <c r="C42" s="112" t="s">
        <v>8</v>
      </c>
      <c r="D42" s="192" t="s">
        <v>9</v>
      </c>
    </row>
    <row r="43" spans="1:4" ht="15.75" x14ac:dyDescent="0.25">
      <c r="A43" s="33" t="s">
        <v>197</v>
      </c>
      <c r="B43" s="32">
        <f>B9</f>
        <v>366380</v>
      </c>
      <c r="C43" s="32">
        <f>C9</f>
        <v>337150</v>
      </c>
      <c r="D43" s="193">
        <f>D9</f>
        <v>337150</v>
      </c>
    </row>
    <row r="44" spans="1:4" ht="15.75" x14ac:dyDescent="0.25">
      <c r="A44" s="28" t="s">
        <v>198</v>
      </c>
      <c r="B44" s="29">
        <f>B45-B46</f>
        <v>0</v>
      </c>
      <c r="C44" s="29">
        <f>C34-C37</f>
        <v>0</v>
      </c>
      <c r="D44" s="190">
        <f>D34-D37</f>
        <v>0</v>
      </c>
    </row>
    <row r="45" spans="1:4" ht="15.75" x14ac:dyDescent="0.25">
      <c r="A45" s="34" t="s">
        <v>199</v>
      </c>
      <c r="B45" s="29">
        <f>B34</f>
        <v>0</v>
      </c>
      <c r="C45" s="29">
        <f>C34</f>
        <v>0</v>
      </c>
      <c r="D45" s="190">
        <f>D34</f>
        <v>0</v>
      </c>
    </row>
    <row r="46" spans="1:4" ht="15.75" x14ac:dyDescent="0.25">
      <c r="A46" s="34" t="s">
        <v>200</v>
      </c>
      <c r="B46" s="29">
        <f>B37</f>
        <v>0</v>
      </c>
      <c r="C46" s="29">
        <f>C37</f>
        <v>0</v>
      </c>
      <c r="D46" s="190">
        <f>D37</f>
        <v>0</v>
      </c>
    </row>
    <row r="47" spans="1:4" ht="9" customHeight="1" x14ac:dyDescent="0.25">
      <c r="A47" s="31"/>
      <c r="B47" s="29"/>
      <c r="C47" s="29"/>
      <c r="D47" s="190"/>
    </row>
    <row r="48" spans="1:4" ht="15.75" x14ac:dyDescent="0.25">
      <c r="A48" s="31" t="s">
        <v>201</v>
      </c>
      <c r="B48" s="29">
        <f>B14</f>
        <v>302749</v>
      </c>
      <c r="C48" s="29">
        <f>C14</f>
        <v>232128</v>
      </c>
      <c r="D48" s="190">
        <f>D14</f>
        <v>232128</v>
      </c>
    </row>
    <row r="49" spans="1:4" ht="15.75" x14ac:dyDescent="0.25">
      <c r="A49" s="31"/>
      <c r="B49" s="29"/>
      <c r="C49" s="29"/>
      <c r="D49" s="190"/>
    </row>
    <row r="50" spans="1:4" ht="15.75" x14ac:dyDescent="0.25">
      <c r="A50" s="31" t="s">
        <v>202</v>
      </c>
      <c r="B50" s="29">
        <f>B18</f>
        <v>0</v>
      </c>
      <c r="C50" s="29">
        <f>C18</f>
        <v>0</v>
      </c>
      <c r="D50" s="190">
        <f>D18</f>
        <v>0</v>
      </c>
    </row>
    <row r="51" spans="1:4" ht="10.5" customHeight="1" x14ac:dyDescent="0.25">
      <c r="A51" s="31"/>
      <c r="B51" s="29"/>
      <c r="C51" s="29"/>
      <c r="D51" s="190"/>
    </row>
    <row r="52" spans="1:4" ht="15.75" x14ac:dyDescent="0.25">
      <c r="A52" s="77" t="s">
        <v>203</v>
      </c>
      <c r="B52" s="29">
        <f>B43+B44-B48+B50</f>
        <v>63631</v>
      </c>
      <c r="C52" s="29">
        <f>C43+C44-C48+C50</f>
        <v>105022</v>
      </c>
      <c r="D52" s="190">
        <f>D43+D44-D48+D50</f>
        <v>105022</v>
      </c>
    </row>
    <row r="53" spans="1:4" ht="15.75" x14ac:dyDescent="0.25">
      <c r="A53" s="78" t="s">
        <v>204</v>
      </c>
      <c r="B53" s="30">
        <f>B52-B44</f>
        <v>63631</v>
      </c>
      <c r="C53" s="30">
        <f>C52-C44</f>
        <v>105022</v>
      </c>
      <c r="D53" s="191">
        <f>D52-D44</f>
        <v>105022</v>
      </c>
    </row>
    <row r="54" spans="1:4" x14ac:dyDescent="0.25">
      <c r="A54" s="16"/>
      <c r="B54" s="16"/>
      <c r="C54" s="24"/>
      <c r="D54" s="16"/>
    </row>
    <row r="55" spans="1:4" ht="39" customHeight="1" x14ac:dyDescent="0.25">
      <c r="A55" s="112" t="s">
        <v>10</v>
      </c>
      <c r="B55" s="112" t="s">
        <v>169</v>
      </c>
      <c r="C55" s="112" t="s">
        <v>8</v>
      </c>
      <c r="D55" s="192" t="s">
        <v>9</v>
      </c>
    </row>
    <row r="56" spans="1:4" ht="15.75" x14ac:dyDescent="0.25">
      <c r="A56" s="35" t="s">
        <v>170</v>
      </c>
      <c r="B56" s="36">
        <f>B10</f>
        <v>0</v>
      </c>
      <c r="C56" s="36">
        <f>C10</f>
        <v>0</v>
      </c>
      <c r="D56" s="194">
        <f>D10</f>
        <v>0</v>
      </c>
    </row>
    <row r="57" spans="1:4" ht="15.75" x14ac:dyDescent="0.25">
      <c r="A57" s="37" t="s">
        <v>171</v>
      </c>
      <c r="B57" s="38">
        <f>B58-B59</f>
        <v>0</v>
      </c>
      <c r="C57" s="38">
        <f>C35-C38</f>
        <v>0</v>
      </c>
      <c r="D57" s="195">
        <f>D35-D38</f>
        <v>0</v>
      </c>
    </row>
    <row r="58" spans="1:4" ht="15.75" x14ac:dyDescent="0.25">
      <c r="A58" s="37" t="s">
        <v>172</v>
      </c>
      <c r="B58" s="38">
        <f>B35</f>
        <v>0</v>
      </c>
      <c r="C58" s="38">
        <f>C35</f>
        <v>0</v>
      </c>
      <c r="D58" s="195">
        <f>D35</f>
        <v>0</v>
      </c>
    </row>
    <row r="59" spans="1:4" ht="15.75" x14ac:dyDescent="0.25">
      <c r="A59" s="37" t="s">
        <v>173</v>
      </c>
      <c r="B59" s="38">
        <f>B38</f>
        <v>0</v>
      </c>
      <c r="C59" s="38">
        <f>C38</f>
        <v>0</v>
      </c>
      <c r="D59" s="195">
        <f>D38</f>
        <v>0</v>
      </c>
    </row>
    <row r="60" spans="1:4" ht="8.25" customHeight="1" x14ac:dyDescent="0.25">
      <c r="A60" s="37"/>
      <c r="B60" s="38"/>
      <c r="C60" s="38"/>
      <c r="D60" s="195"/>
    </row>
    <row r="61" spans="1:4" ht="15.75" x14ac:dyDescent="0.25">
      <c r="A61" s="37" t="s">
        <v>174</v>
      </c>
      <c r="B61" s="38">
        <f>B15</f>
        <v>0</v>
      </c>
      <c r="C61" s="38">
        <f>C15</f>
        <v>0</v>
      </c>
      <c r="D61" s="195">
        <f>D15</f>
        <v>0</v>
      </c>
    </row>
    <row r="62" spans="1:4" ht="10.5" customHeight="1" x14ac:dyDescent="0.25">
      <c r="A62" s="37"/>
      <c r="B62" s="38"/>
      <c r="C62" s="38"/>
      <c r="D62" s="195"/>
    </row>
    <row r="63" spans="1:4" ht="15.75" x14ac:dyDescent="0.25">
      <c r="A63" s="37" t="s">
        <v>175</v>
      </c>
      <c r="B63" s="38">
        <f>B19</f>
        <v>0</v>
      </c>
      <c r="C63" s="38">
        <f>C19</f>
        <v>0</v>
      </c>
      <c r="D63" s="195">
        <f>D19</f>
        <v>0</v>
      </c>
    </row>
    <row r="64" spans="1:4" ht="15.75" x14ac:dyDescent="0.25">
      <c r="A64" s="37"/>
      <c r="B64" s="25"/>
      <c r="C64" s="25"/>
      <c r="D64" s="24"/>
    </row>
    <row r="65" spans="1:11" ht="15.75" x14ac:dyDescent="0.25">
      <c r="A65" s="82" t="s">
        <v>176</v>
      </c>
      <c r="B65" s="26">
        <f>B56+B57-B61+B63</f>
        <v>0</v>
      </c>
      <c r="C65" s="26">
        <f>C56+C57-C61+C63</f>
        <v>0</v>
      </c>
      <c r="D65" s="196">
        <f>D56+D57-D61+D63</f>
        <v>0</v>
      </c>
    </row>
    <row r="66" spans="1:11" ht="35.25" customHeight="1" x14ac:dyDescent="0.25">
      <c r="A66" s="83" t="s">
        <v>177</v>
      </c>
      <c r="B66" s="27">
        <f>B65-B57</f>
        <v>0</v>
      </c>
      <c r="C66" s="27">
        <f>C65-C57</f>
        <v>0</v>
      </c>
      <c r="D66" s="197">
        <f>D65-D57</f>
        <v>0</v>
      </c>
    </row>
    <row r="67" spans="1:11" ht="35.25" customHeight="1" x14ac:dyDescent="0.25">
      <c r="A67" s="105"/>
      <c r="B67" s="107"/>
      <c r="C67" s="107"/>
      <c r="D67" s="107"/>
    </row>
    <row r="68" spans="1:11" ht="35.25" customHeight="1" x14ac:dyDescent="0.25">
      <c r="A68" s="105"/>
      <c r="B68" s="107"/>
      <c r="C68" s="107"/>
      <c r="D68" s="107"/>
    </row>
    <row r="69" spans="1:11" ht="35.25" customHeight="1" x14ac:dyDescent="0.25">
      <c r="A69" s="105"/>
      <c r="B69" s="107"/>
      <c r="C69" s="107"/>
      <c r="D69" s="107"/>
    </row>
    <row r="70" spans="1:11" ht="35.25" customHeight="1" x14ac:dyDescent="0.25">
      <c r="A70" s="105"/>
      <c r="B70" s="107"/>
      <c r="C70" s="107"/>
      <c r="D70" s="107"/>
    </row>
    <row r="71" spans="1:11" ht="18.75" x14ac:dyDescent="0.3">
      <c r="A71" s="231" t="s">
        <v>595</v>
      </c>
      <c r="B71" s="232" t="s">
        <v>596</v>
      </c>
      <c r="C71" s="233"/>
      <c r="D71" s="234"/>
      <c r="E71" s="91"/>
      <c r="F71" s="90"/>
      <c r="G71" s="89"/>
      <c r="H71" s="87"/>
      <c r="I71" s="91"/>
      <c r="J71" s="91"/>
      <c r="K71" s="91"/>
    </row>
    <row r="72" spans="1:11" ht="18.75" x14ac:dyDescent="0.3">
      <c r="A72" s="235" t="s">
        <v>535</v>
      </c>
      <c r="B72" s="235" t="s">
        <v>571</v>
      </c>
      <c r="C72" s="233"/>
      <c r="D72" s="234"/>
      <c r="E72" s="93"/>
      <c r="F72" s="92"/>
      <c r="G72" s="89"/>
      <c r="H72" s="87"/>
      <c r="I72" s="93"/>
      <c r="J72" s="93"/>
      <c r="K72" s="93"/>
    </row>
    <row r="73" spans="1:11" ht="18.75" x14ac:dyDescent="0.3">
      <c r="A73" s="235"/>
      <c r="B73" s="235"/>
      <c r="C73" s="233"/>
      <c r="D73" s="234"/>
      <c r="E73" s="94"/>
      <c r="F73" s="92"/>
      <c r="G73" s="89"/>
      <c r="H73" s="87"/>
      <c r="I73" s="94"/>
      <c r="J73" s="94"/>
      <c r="K73" s="94"/>
    </row>
    <row r="74" spans="1:11" ht="18.75" x14ac:dyDescent="0.3">
      <c r="A74" s="235"/>
      <c r="B74" s="235"/>
      <c r="C74" s="233"/>
      <c r="D74" s="234"/>
      <c r="E74" s="94"/>
      <c r="F74" s="92"/>
      <c r="G74" s="89"/>
      <c r="H74" s="87"/>
      <c r="I74" s="94"/>
      <c r="J74" s="94"/>
      <c r="K74" s="94"/>
    </row>
    <row r="75" spans="1:11" ht="18.75" x14ac:dyDescent="0.3">
      <c r="A75" s="236" t="s">
        <v>550</v>
      </c>
      <c r="B75" s="236" t="s">
        <v>555</v>
      </c>
      <c r="C75" s="109"/>
      <c r="D75" s="236"/>
      <c r="E75" s="95"/>
      <c r="F75" s="97"/>
      <c r="G75" s="95"/>
      <c r="H75" s="97"/>
      <c r="I75" s="95"/>
      <c r="J75" s="95"/>
      <c r="K75" s="95"/>
    </row>
    <row r="76" spans="1:11" ht="18.75" x14ac:dyDescent="0.3">
      <c r="A76" s="231" t="s">
        <v>536</v>
      </c>
      <c r="B76" s="237" t="s">
        <v>591</v>
      </c>
      <c r="C76" s="237"/>
      <c r="D76" s="237"/>
      <c r="E76" s="86"/>
      <c r="F76" s="86"/>
      <c r="G76" s="86"/>
      <c r="H76" s="86"/>
      <c r="I76" s="86"/>
      <c r="J76" s="86"/>
      <c r="K76" s="86"/>
    </row>
    <row r="77" spans="1:11" ht="18.75" x14ac:dyDescent="0.3">
      <c r="A77" s="238"/>
      <c r="B77" s="7"/>
      <c r="C77" s="7"/>
      <c r="D77" s="7"/>
      <c r="E77" s="88"/>
      <c r="F77" s="88"/>
      <c r="G77" s="88"/>
      <c r="H77" s="88"/>
      <c r="I77" s="88"/>
      <c r="J77" s="88"/>
      <c r="K77" s="88"/>
    </row>
    <row r="78" spans="1:11" ht="18.75" x14ac:dyDescent="0.3">
      <c r="A78" s="232"/>
      <c r="B78" s="240"/>
      <c r="C78" s="232"/>
      <c r="D78" s="232"/>
      <c r="E78" s="98"/>
      <c r="F78" s="99"/>
      <c r="G78" s="89"/>
      <c r="H78" s="99"/>
      <c r="I78" s="89"/>
      <c r="J78" s="5"/>
      <c r="K78" s="99"/>
    </row>
    <row r="79" spans="1:11" ht="18.75" x14ac:dyDescent="0.3">
      <c r="A79" s="240" t="s">
        <v>596</v>
      </c>
      <c r="B79" s="232" t="s">
        <v>597</v>
      </c>
      <c r="C79" s="241"/>
      <c r="D79" s="229"/>
      <c r="E79" s="96"/>
      <c r="F79" s="89"/>
      <c r="G79" s="89"/>
      <c r="H79" s="101"/>
      <c r="I79" s="89"/>
      <c r="J79" s="89"/>
      <c r="K79" s="101"/>
    </row>
    <row r="80" spans="1:11" ht="18.75" x14ac:dyDescent="0.3">
      <c r="A80" s="243" t="s">
        <v>592</v>
      </c>
      <c r="B80" s="244" t="s">
        <v>539</v>
      </c>
      <c r="C80" s="229"/>
      <c r="D80" s="229"/>
      <c r="E80" s="101"/>
      <c r="F80" s="101"/>
      <c r="G80" s="89"/>
      <c r="H80" s="101"/>
      <c r="I80" s="89"/>
      <c r="J80" s="89"/>
      <c r="K80" s="101"/>
    </row>
    <row r="81" spans="1:11" ht="18.75" x14ac:dyDescent="0.3">
      <c r="A81" s="245"/>
      <c r="B81" s="246" t="s">
        <v>593</v>
      </c>
      <c r="C81" s="230"/>
      <c r="D81" s="229"/>
      <c r="E81" s="101"/>
      <c r="F81" s="101"/>
      <c r="G81" s="89"/>
      <c r="H81" s="5"/>
      <c r="I81" s="5"/>
      <c r="J81" s="5"/>
      <c r="K81" s="5"/>
    </row>
    <row r="82" spans="1:11" ht="18.75" x14ac:dyDescent="0.3">
      <c r="A82" s="245"/>
      <c r="B82" s="246"/>
      <c r="C82" s="230"/>
      <c r="D82" s="229"/>
      <c r="E82" s="101"/>
      <c r="F82" s="101"/>
      <c r="G82" s="89"/>
      <c r="H82" s="5"/>
      <c r="I82" s="5"/>
      <c r="J82" s="5"/>
      <c r="K82" s="5"/>
    </row>
    <row r="83" spans="1:11" ht="18.75" x14ac:dyDescent="0.3">
      <c r="A83" s="245"/>
      <c r="B83" s="234"/>
      <c r="C83" s="230"/>
      <c r="D83" s="229"/>
      <c r="E83" s="95"/>
      <c r="F83" s="95"/>
      <c r="G83" s="95"/>
      <c r="H83" s="104"/>
      <c r="I83" s="104"/>
      <c r="J83" s="104"/>
      <c r="K83" s="104"/>
    </row>
    <row r="84" spans="1:11" ht="18.75" x14ac:dyDescent="0.3">
      <c r="A84" s="109" t="s">
        <v>550</v>
      </c>
      <c r="B84" s="236" t="s">
        <v>555</v>
      </c>
      <c r="C84" s="109"/>
      <c r="D84" s="229"/>
      <c r="E84" s="103"/>
      <c r="F84" s="103"/>
      <c r="G84" s="103"/>
      <c r="H84" s="103"/>
      <c r="I84" s="103"/>
      <c r="J84" s="103"/>
      <c r="K84" s="103"/>
    </row>
    <row r="85" spans="1:11" ht="18.75" x14ac:dyDescent="0.3">
      <c r="A85" s="237" t="s">
        <v>537</v>
      </c>
      <c r="B85" s="231" t="s">
        <v>572</v>
      </c>
      <c r="C85" s="247"/>
      <c r="D85" s="229"/>
    </row>
    <row r="86" spans="1:11" ht="18.75" x14ac:dyDescent="0.3">
      <c r="A86" s="231"/>
      <c r="B86" s="247"/>
      <c r="C86" s="247"/>
      <c r="D86" s="229"/>
    </row>
    <row r="87" spans="1:11" ht="18.75" x14ac:dyDescent="0.3">
      <c r="A87" s="242" t="s">
        <v>598</v>
      </c>
      <c r="B87" s="233"/>
      <c r="C87" s="229"/>
      <c r="D87" s="242"/>
    </row>
    <row r="88" spans="1:11" ht="18.75" x14ac:dyDescent="0.3">
      <c r="A88" s="230" t="s">
        <v>594</v>
      </c>
      <c r="B88" s="233"/>
      <c r="C88" s="233"/>
      <c r="D88" s="230"/>
    </row>
    <row r="89" spans="1:11" ht="18.75" x14ac:dyDescent="0.3">
      <c r="A89" s="230" t="s">
        <v>540</v>
      </c>
      <c r="B89" s="233"/>
      <c r="C89" s="233"/>
      <c r="D89" s="230"/>
    </row>
    <row r="90" spans="1:11" ht="18.75" x14ac:dyDescent="0.3">
      <c r="A90" s="230"/>
      <c r="B90" s="233"/>
      <c r="C90" s="233"/>
      <c r="D90" s="230"/>
    </row>
    <row r="91" spans="1:11" ht="18.75" x14ac:dyDescent="0.3">
      <c r="A91" s="229"/>
      <c r="B91" s="229"/>
      <c r="C91" s="229"/>
      <c r="D91" s="229"/>
    </row>
    <row r="92" spans="1:11" ht="18.75" x14ac:dyDescent="0.3">
      <c r="A92" s="241" t="s">
        <v>550</v>
      </c>
      <c r="B92" s="230"/>
      <c r="C92" s="230"/>
      <c r="D92" s="230"/>
    </row>
    <row r="93" spans="1:11" ht="18.75" x14ac:dyDescent="0.25">
      <c r="A93" s="247" t="s">
        <v>574</v>
      </c>
      <c r="B93" s="247"/>
      <c r="C93" s="247"/>
      <c r="D93" s="247"/>
    </row>
    <row r="94" spans="1:11" ht="18.75" x14ac:dyDescent="0.3">
      <c r="A94" s="229"/>
      <c r="B94" s="229"/>
      <c r="C94" s="229"/>
      <c r="D94" s="229"/>
    </row>
  </sheetData>
  <mergeCells count="4">
    <mergeCell ref="A4:D4"/>
    <mergeCell ref="A5:D5"/>
    <mergeCell ref="A6:D6"/>
    <mergeCell ref="A3:D3"/>
  </mergeCells>
  <pageMargins left="0.7" right="0.7" top="0.75" bottom="0.75" header="0.3" footer="0.3"/>
  <pageSetup paperSize="9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3"/>
  <sheetViews>
    <sheetView view="pageBreakPreview" zoomScale="60" zoomScaleNormal="70" workbookViewId="0">
      <selection activeCell="A4" sqref="A4:G4"/>
    </sheetView>
  </sheetViews>
  <sheetFormatPr baseColWidth="10" defaultRowHeight="15" x14ac:dyDescent="0.25"/>
  <cols>
    <col min="1" max="1" width="63.28515625" customWidth="1"/>
    <col min="2" max="7" width="19.28515625" customWidth="1"/>
  </cols>
  <sheetData>
    <row r="1" spans="1:69" s="5" customFormat="1" x14ac:dyDescent="0.25">
      <c r="A1" s="3"/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s="5" customFormat="1" ht="18.75" x14ac:dyDescent="0.3">
      <c r="A2" s="108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s="5" customFormat="1" ht="26.25" x14ac:dyDescent="0.4">
      <c r="A3" s="395" t="s">
        <v>534</v>
      </c>
      <c r="B3" s="395"/>
      <c r="C3" s="395"/>
      <c r="D3" s="395"/>
      <c r="E3" s="395"/>
      <c r="F3" s="395"/>
      <c r="G3" s="39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s="2" customFormat="1" ht="24" customHeight="1" x14ac:dyDescent="0.4">
      <c r="A4" s="395" t="s">
        <v>447</v>
      </c>
      <c r="B4" s="395"/>
      <c r="C4" s="395"/>
      <c r="D4" s="395"/>
      <c r="E4" s="395"/>
      <c r="F4" s="395"/>
      <c r="G4" s="395"/>
    </row>
    <row r="5" spans="1:69" s="2" customFormat="1" ht="20.25" customHeight="1" x14ac:dyDescent="0.3">
      <c r="A5" s="419" t="s">
        <v>576</v>
      </c>
      <c r="B5" s="419"/>
      <c r="C5" s="419"/>
      <c r="D5" s="419"/>
      <c r="E5" s="419"/>
      <c r="F5" s="419"/>
      <c r="G5" s="419"/>
    </row>
    <row r="6" spans="1:69" s="2" customFormat="1" ht="18.75" customHeight="1" x14ac:dyDescent="0.3">
      <c r="A6" s="420" t="s">
        <v>6</v>
      </c>
      <c r="B6" s="420"/>
      <c r="C6" s="420"/>
      <c r="D6" s="420"/>
      <c r="E6" s="420"/>
      <c r="F6" s="420"/>
      <c r="G6" s="420"/>
    </row>
    <row r="7" spans="1:69" s="2" customFormat="1" x14ac:dyDescent="0.25">
      <c r="A7" s="415" t="s">
        <v>10</v>
      </c>
      <c r="B7" s="416" t="s">
        <v>12</v>
      </c>
      <c r="C7" s="417"/>
      <c r="D7" s="417"/>
      <c r="E7" s="417"/>
      <c r="F7" s="418"/>
      <c r="G7" s="415" t="s">
        <v>206</v>
      </c>
    </row>
    <row r="8" spans="1:69" s="2" customFormat="1" ht="30" x14ac:dyDescent="0.25">
      <c r="A8" s="415"/>
      <c r="B8" s="141" t="s">
        <v>205</v>
      </c>
      <c r="C8" s="139" t="s">
        <v>13</v>
      </c>
      <c r="D8" s="141" t="s">
        <v>14</v>
      </c>
      <c r="E8" s="141" t="s">
        <v>15</v>
      </c>
      <c r="F8" s="141" t="s">
        <v>16</v>
      </c>
      <c r="G8" s="415"/>
    </row>
    <row r="9" spans="1:69" s="2" customFormat="1" x14ac:dyDescent="0.25">
      <c r="A9" s="6" t="s">
        <v>17</v>
      </c>
      <c r="B9" s="8"/>
      <c r="C9" s="8"/>
      <c r="D9" s="8"/>
      <c r="E9" s="8"/>
      <c r="F9" s="8"/>
      <c r="G9" s="142"/>
    </row>
    <row r="10" spans="1:69" s="2" customFormat="1" x14ac:dyDescent="0.25">
      <c r="A10" s="12" t="s">
        <v>333</v>
      </c>
      <c r="B10" s="9"/>
      <c r="C10" s="9"/>
      <c r="D10" s="9"/>
      <c r="E10" s="9"/>
      <c r="F10" s="9"/>
      <c r="G10" s="143">
        <f>B10-F10</f>
        <v>0</v>
      </c>
    </row>
    <row r="11" spans="1:69" s="2" customFormat="1" x14ac:dyDescent="0.25">
      <c r="A11" s="12" t="s">
        <v>334</v>
      </c>
      <c r="B11" s="9"/>
      <c r="C11" s="9"/>
      <c r="D11" s="9"/>
      <c r="E11" s="9"/>
      <c r="F11" s="9"/>
      <c r="G11" s="143">
        <f t="shared" ref="G11:G15" si="0">B11-F11</f>
        <v>0</v>
      </c>
    </row>
    <row r="12" spans="1:69" s="2" customFormat="1" x14ac:dyDescent="0.25">
      <c r="A12" s="12" t="s">
        <v>335</v>
      </c>
      <c r="B12" s="9"/>
      <c r="C12" s="9"/>
      <c r="D12" s="9"/>
      <c r="E12" s="9"/>
      <c r="F12" s="9"/>
      <c r="G12" s="143">
        <f t="shared" si="0"/>
        <v>0</v>
      </c>
    </row>
    <row r="13" spans="1:69" s="2" customFormat="1" x14ac:dyDescent="0.25">
      <c r="A13" s="12" t="s">
        <v>336</v>
      </c>
      <c r="B13" s="9"/>
      <c r="C13" s="9"/>
      <c r="D13" s="9"/>
      <c r="E13" s="9"/>
      <c r="F13" s="9"/>
      <c r="G13" s="143">
        <f t="shared" si="0"/>
        <v>0</v>
      </c>
    </row>
    <row r="14" spans="1:69" s="2" customFormat="1" x14ac:dyDescent="0.25">
      <c r="A14" s="12" t="s">
        <v>337</v>
      </c>
      <c r="B14" s="9"/>
      <c r="C14" s="9"/>
      <c r="D14" s="9"/>
      <c r="E14" s="9"/>
      <c r="F14" s="9"/>
      <c r="G14" s="143">
        <f t="shared" si="0"/>
        <v>0</v>
      </c>
    </row>
    <row r="15" spans="1:69" s="2" customFormat="1" x14ac:dyDescent="0.25">
      <c r="A15" s="12" t="s">
        <v>338</v>
      </c>
      <c r="B15" s="9"/>
      <c r="C15" s="9"/>
      <c r="D15" s="9"/>
      <c r="E15" s="9"/>
      <c r="F15" s="9"/>
      <c r="G15" s="143">
        <f t="shared" si="0"/>
        <v>0</v>
      </c>
    </row>
    <row r="16" spans="1:69" s="2" customFormat="1" x14ac:dyDescent="0.25">
      <c r="A16" s="12" t="s">
        <v>339</v>
      </c>
      <c r="B16" s="9"/>
      <c r="C16" s="9">
        <v>20</v>
      </c>
      <c r="D16" s="9">
        <v>0</v>
      </c>
      <c r="E16" s="9">
        <v>20</v>
      </c>
      <c r="F16" s="9">
        <v>20</v>
      </c>
      <c r="G16" s="143"/>
    </row>
    <row r="17" spans="1:7" s="2" customFormat="1" x14ac:dyDescent="0.25">
      <c r="A17" s="12" t="s">
        <v>340</v>
      </c>
      <c r="B17" s="9">
        <f t="shared" ref="B17:G17" si="1">SUM(B18:B28)</f>
        <v>0</v>
      </c>
      <c r="C17" s="9">
        <f t="shared" si="1"/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143">
        <f t="shared" si="1"/>
        <v>0</v>
      </c>
    </row>
    <row r="18" spans="1:7" s="2" customFormat="1" x14ac:dyDescent="0.25">
      <c r="A18" s="148" t="s">
        <v>341</v>
      </c>
      <c r="B18" s="9"/>
      <c r="C18" s="9"/>
      <c r="D18" s="9"/>
      <c r="E18" s="9"/>
      <c r="F18" s="9"/>
      <c r="G18" s="143">
        <f>B18-F18</f>
        <v>0</v>
      </c>
    </row>
    <row r="19" spans="1:7" s="2" customFormat="1" x14ac:dyDescent="0.25">
      <c r="A19" s="148" t="s">
        <v>342</v>
      </c>
      <c r="B19" s="9"/>
      <c r="C19" s="9"/>
      <c r="D19" s="9"/>
      <c r="E19" s="9"/>
      <c r="F19" s="9"/>
      <c r="G19" s="143">
        <f t="shared" ref="G19:G28" si="2">B19-F19</f>
        <v>0</v>
      </c>
    </row>
    <row r="20" spans="1:7" s="2" customFormat="1" x14ac:dyDescent="0.25">
      <c r="A20" s="148" t="s">
        <v>343</v>
      </c>
      <c r="B20" s="9"/>
      <c r="C20" s="9"/>
      <c r="D20" s="9"/>
      <c r="E20" s="9"/>
      <c r="F20" s="9"/>
      <c r="G20" s="143">
        <f t="shared" si="2"/>
        <v>0</v>
      </c>
    </row>
    <row r="21" spans="1:7" s="2" customFormat="1" x14ac:dyDescent="0.25">
      <c r="A21" s="148" t="s">
        <v>344</v>
      </c>
      <c r="B21" s="9"/>
      <c r="C21" s="9"/>
      <c r="D21" s="9"/>
      <c r="E21" s="9"/>
      <c r="F21" s="9"/>
      <c r="G21" s="143">
        <f t="shared" si="2"/>
        <v>0</v>
      </c>
    </row>
    <row r="22" spans="1:7" s="2" customFormat="1" x14ac:dyDescent="0.25">
      <c r="A22" s="148" t="s">
        <v>345</v>
      </c>
      <c r="B22" s="9"/>
      <c r="C22" s="9"/>
      <c r="D22" s="9"/>
      <c r="E22" s="9"/>
      <c r="F22" s="9"/>
      <c r="G22" s="143">
        <f t="shared" si="2"/>
        <v>0</v>
      </c>
    </row>
    <row r="23" spans="1:7" s="2" customFormat="1" x14ac:dyDescent="0.25">
      <c r="A23" s="148" t="s">
        <v>346</v>
      </c>
      <c r="B23" s="9"/>
      <c r="C23" s="9"/>
      <c r="D23" s="9"/>
      <c r="E23" s="9"/>
      <c r="F23" s="9"/>
      <c r="G23" s="143">
        <f t="shared" si="2"/>
        <v>0</v>
      </c>
    </row>
    <row r="24" spans="1:7" s="2" customFormat="1" x14ac:dyDescent="0.25">
      <c r="A24" s="148" t="s">
        <v>347</v>
      </c>
      <c r="B24" s="9"/>
      <c r="C24" s="9"/>
      <c r="D24" s="9"/>
      <c r="E24" s="9"/>
      <c r="F24" s="9"/>
      <c r="G24" s="143">
        <f t="shared" si="2"/>
        <v>0</v>
      </c>
    </row>
    <row r="25" spans="1:7" s="2" customFormat="1" x14ac:dyDescent="0.25">
      <c r="A25" s="148" t="s">
        <v>348</v>
      </c>
      <c r="B25" s="9"/>
      <c r="C25" s="9"/>
      <c r="D25" s="9"/>
      <c r="E25" s="9"/>
      <c r="F25" s="9"/>
      <c r="G25" s="143">
        <f t="shared" si="2"/>
        <v>0</v>
      </c>
    </row>
    <row r="26" spans="1:7" s="2" customFormat="1" x14ac:dyDescent="0.25">
      <c r="A26" s="148" t="s">
        <v>349</v>
      </c>
      <c r="B26" s="9"/>
      <c r="C26" s="9"/>
      <c r="D26" s="9"/>
      <c r="E26" s="9"/>
      <c r="F26" s="9"/>
      <c r="G26" s="143">
        <f t="shared" si="2"/>
        <v>0</v>
      </c>
    </row>
    <row r="27" spans="1:7" s="2" customFormat="1" x14ac:dyDescent="0.25">
      <c r="A27" s="148" t="s">
        <v>350</v>
      </c>
      <c r="B27" s="9"/>
      <c r="C27" s="9"/>
      <c r="D27" s="9"/>
      <c r="E27" s="9"/>
      <c r="F27" s="9"/>
      <c r="G27" s="143">
        <f t="shared" si="2"/>
        <v>0</v>
      </c>
    </row>
    <row r="28" spans="1:7" s="2" customFormat="1" ht="30" x14ac:dyDescent="0.25">
      <c r="A28" s="149" t="s">
        <v>351</v>
      </c>
      <c r="B28" s="9"/>
      <c r="C28" s="9"/>
      <c r="D28" s="9"/>
      <c r="E28" s="9"/>
      <c r="F28" s="9"/>
      <c r="G28" s="143">
        <f t="shared" si="2"/>
        <v>0</v>
      </c>
    </row>
    <row r="29" spans="1:7" s="2" customFormat="1" x14ac:dyDescent="0.25">
      <c r="A29" s="13" t="s">
        <v>352</v>
      </c>
      <c r="B29" s="9">
        <f t="shared" ref="B29:G29" si="3">SUM(B30:B34)</f>
        <v>0</v>
      </c>
      <c r="C29" s="9">
        <f t="shared" si="3"/>
        <v>0</v>
      </c>
      <c r="D29" s="9">
        <f t="shared" si="3"/>
        <v>0</v>
      </c>
      <c r="E29" s="9">
        <f t="shared" si="3"/>
        <v>0</v>
      </c>
      <c r="F29" s="9">
        <f t="shared" si="3"/>
        <v>0</v>
      </c>
      <c r="G29" s="143">
        <f t="shared" si="3"/>
        <v>0</v>
      </c>
    </row>
    <row r="30" spans="1:7" s="2" customFormat="1" x14ac:dyDescent="0.25">
      <c r="A30" s="148" t="s">
        <v>353</v>
      </c>
      <c r="B30" s="9"/>
      <c r="C30" s="9"/>
      <c r="D30" s="9"/>
      <c r="E30" s="9"/>
      <c r="F30" s="9"/>
      <c r="G30" s="143">
        <f>B30-F30</f>
        <v>0</v>
      </c>
    </row>
    <row r="31" spans="1:7" s="2" customFormat="1" x14ac:dyDescent="0.25">
      <c r="A31" s="148" t="s">
        <v>354</v>
      </c>
      <c r="B31" s="9"/>
      <c r="C31" s="9"/>
      <c r="D31" s="9"/>
      <c r="E31" s="9"/>
      <c r="F31" s="9"/>
      <c r="G31" s="143">
        <f t="shared" ref="G31:G34" si="4">B31-F31</f>
        <v>0</v>
      </c>
    </row>
    <row r="32" spans="1:7" s="2" customFormat="1" x14ac:dyDescent="0.25">
      <c r="A32" s="148" t="s">
        <v>355</v>
      </c>
      <c r="B32" s="9"/>
      <c r="C32" s="9"/>
      <c r="D32" s="9"/>
      <c r="E32" s="9"/>
      <c r="F32" s="9"/>
      <c r="G32" s="143">
        <f t="shared" si="4"/>
        <v>0</v>
      </c>
    </row>
    <row r="33" spans="1:7" s="2" customFormat="1" x14ac:dyDescent="0.25">
      <c r="A33" s="148" t="s">
        <v>356</v>
      </c>
      <c r="B33" s="9"/>
      <c r="C33" s="9"/>
      <c r="D33" s="9"/>
      <c r="E33" s="9"/>
      <c r="F33" s="9"/>
      <c r="G33" s="143">
        <f t="shared" si="4"/>
        <v>0</v>
      </c>
    </row>
    <row r="34" spans="1:7" s="2" customFormat="1" x14ac:dyDescent="0.25">
      <c r="A34" s="148" t="s">
        <v>357</v>
      </c>
      <c r="B34" s="9"/>
      <c r="C34" s="9"/>
      <c r="D34" s="9"/>
      <c r="E34" s="9"/>
      <c r="F34" s="9"/>
      <c r="G34" s="143">
        <f t="shared" si="4"/>
        <v>0</v>
      </c>
    </row>
    <row r="35" spans="1:7" s="2" customFormat="1" x14ac:dyDescent="0.25">
      <c r="A35" s="12" t="s">
        <v>532</v>
      </c>
      <c r="B35" s="9"/>
      <c r="C35" s="9"/>
      <c r="D35" s="9"/>
      <c r="E35" s="9"/>
      <c r="F35" s="9"/>
      <c r="G35" s="143">
        <f>B35-F35</f>
        <v>0</v>
      </c>
    </row>
    <row r="36" spans="1:7" s="2" customFormat="1" x14ac:dyDescent="0.25">
      <c r="A36" s="12" t="s">
        <v>271</v>
      </c>
      <c r="B36" s="9">
        <f>SUM(B37)</f>
        <v>0</v>
      </c>
      <c r="C36" s="9">
        <f t="shared" ref="C36:F36" si="5">SUM(C37)</f>
        <v>0</v>
      </c>
      <c r="D36" s="9">
        <f t="shared" si="5"/>
        <v>0</v>
      </c>
      <c r="E36" s="9">
        <f t="shared" si="5"/>
        <v>0</v>
      </c>
      <c r="F36" s="9">
        <f t="shared" si="5"/>
        <v>0</v>
      </c>
      <c r="G36" s="143">
        <f>SUM(G37)</f>
        <v>0</v>
      </c>
    </row>
    <row r="37" spans="1:7" s="2" customFormat="1" x14ac:dyDescent="0.25">
      <c r="A37" s="12" t="s">
        <v>358</v>
      </c>
      <c r="B37" s="9"/>
      <c r="C37" s="9"/>
      <c r="D37" s="9"/>
      <c r="E37" s="9"/>
      <c r="F37" s="9"/>
      <c r="G37" s="143">
        <f>B37-F37</f>
        <v>0</v>
      </c>
    </row>
    <row r="38" spans="1:7" s="2" customFormat="1" x14ac:dyDescent="0.25">
      <c r="A38" s="12" t="s">
        <v>359</v>
      </c>
      <c r="B38" s="9">
        <v>366380</v>
      </c>
      <c r="C38" s="9">
        <v>41391</v>
      </c>
      <c r="D38" s="9">
        <v>407791</v>
      </c>
      <c r="E38" s="9">
        <v>337130</v>
      </c>
      <c r="F38" s="9">
        <v>337130</v>
      </c>
      <c r="G38" s="143">
        <f>SUM(G39:G40)</f>
        <v>70641</v>
      </c>
    </row>
    <row r="39" spans="1:7" s="2" customFormat="1" x14ac:dyDescent="0.25">
      <c r="A39" s="148" t="s">
        <v>360</v>
      </c>
      <c r="B39" s="9"/>
      <c r="C39" s="9"/>
      <c r="D39" s="9"/>
      <c r="E39" s="9"/>
      <c r="F39" s="9"/>
      <c r="G39" s="143">
        <f>B39-F39</f>
        <v>0</v>
      </c>
    </row>
    <row r="40" spans="1:7" s="2" customFormat="1" x14ac:dyDescent="0.25">
      <c r="A40" s="148" t="s">
        <v>359</v>
      </c>
      <c r="B40" s="9">
        <v>366380</v>
      </c>
      <c r="C40" s="9">
        <v>41391</v>
      </c>
      <c r="D40" s="9">
        <v>407791</v>
      </c>
      <c r="E40" s="9">
        <v>337150</v>
      </c>
      <c r="F40" s="9">
        <v>337150</v>
      </c>
      <c r="G40" s="143">
        <f>D40-E40</f>
        <v>70641</v>
      </c>
    </row>
    <row r="41" spans="1:7" s="2" customFormat="1" x14ac:dyDescent="0.25">
      <c r="A41" s="14" t="s">
        <v>361</v>
      </c>
      <c r="B41" s="9">
        <f>B10+B11+B12+B13+B14+B15+B16+B17+B29+B35+B36+B38</f>
        <v>366380</v>
      </c>
      <c r="C41" s="9">
        <f t="shared" ref="C41:F41" si="6">C10+C11+C12+C13+C14+C15+C16+C17+C29+C35+C36+C38</f>
        <v>41411</v>
      </c>
      <c r="D41" s="9">
        <f t="shared" si="6"/>
        <v>407791</v>
      </c>
      <c r="E41" s="9">
        <f t="shared" si="6"/>
        <v>337150</v>
      </c>
      <c r="F41" s="9">
        <f t="shared" si="6"/>
        <v>337150</v>
      </c>
      <c r="G41" s="143">
        <f>G10+G11+G12+G13+G14+G15+G16+G17+G29+G35+G36+G38</f>
        <v>70641</v>
      </c>
    </row>
    <row r="42" spans="1:7" s="2" customFormat="1" x14ac:dyDescent="0.25">
      <c r="A42" s="14" t="s">
        <v>18</v>
      </c>
      <c r="B42" s="9"/>
      <c r="C42" s="9"/>
      <c r="D42" s="9"/>
      <c r="E42" s="9"/>
      <c r="F42" s="9"/>
      <c r="G42" s="143"/>
    </row>
    <row r="43" spans="1:7" s="2" customFormat="1" x14ac:dyDescent="0.25">
      <c r="A43" s="11"/>
      <c r="B43" s="9"/>
      <c r="C43" s="9"/>
      <c r="D43" s="9"/>
      <c r="E43" s="9"/>
      <c r="F43" s="9"/>
      <c r="G43" s="143"/>
    </row>
    <row r="44" spans="1:7" s="2" customFormat="1" x14ac:dyDescent="0.25">
      <c r="A44" s="14" t="s">
        <v>19</v>
      </c>
      <c r="B44" s="9"/>
      <c r="C44" s="9"/>
      <c r="D44" s="9"/>
      <c r="E44" s="9"/>
      <c r="F44" s="9"/>
      <c r="G44" s="143"/>
    </row>
    <row r="45" spans="1:7" s="2" customFormat="1" x14ac:dyDescent="0.25">
      <c r="A45" s="12" t="s">
        <v>362</v>
      </c>
      <c r="B45" s="9">
        <f>SUM(B46:B53)</f>
        <v>0</v>
      </c>
      <c r="C45" s="9">
        <f t="shared" ref="C45:F45" si="7">SUM(C46:C53)</f>
        <v>0</v>
      </c>
      <c r="D45" s="9">
        <f t="shared" si="7"/>
        <v>0</v>
      </c>
      <c r="E45" s="9">
        <f t="shared" si="7"/>
        <v>0</v>
      </c>
      <c r="F45" s="9">
        <f t="shared" si="7"/>
        <v>0</v>
      </c>
      <c r="G45" s="143">
        <f>SUM(G46:G53)</f>
        <v>0</v>
      </c>
    </row>
    <row r="46" spans="1:7" s="2" customFormat="1" ht="30" x14ac:dyDescent="0.25">
      <c r="A46" s="149" t="s">
        <v>363</v>
      </c>
      <c r="B46" s="9"/>
      <c r="C46" s="9"/>
      <c r="D46" s="9"/>
      <c r="E46" s="9"/>
      <c r="F46" s="9"/>
      <c r="G46" s="143">
        <f>B46-F46</f>
        <v>0</v>
      </c>
    </row>
    <row r="47" spans="1:7" s="2" customFormat="1" x14ac:dyDescent="0.25">
      <c r="A47" s="148" t="s">
        <v>364</v>
      </c>
      <c r="B47" s="9"/>
      <c r="C47" s="9"/>
      <c r="D47" s="9"/>
      <c r="E47" s="9"/>
      <c r="F47" s="9"/>
      <c r="G47" s="143">
        <f t="shared" ref="G47:G53" si="8">B47-F47</f>
        <v>0</v>
      </c>
    </row>
    <row r="48" spans="1:7" s="2" customFormat="1" x14ac:dyDescent="0.25">
      <c r="A48" s="148" t="s">
        <v>365</v>
      </c>
      <c r="B48" s="9"/>
      <c r="C48" s="9"/>
      <c r="D48" s="9"/>
      <c r="E48" s="9"/>
      <c r="F48" s="9"/>
      <c r="G48" s="143">
        <f t="shared" si="8"/>
        <v>0</v>
      </c>
    </row>
    <row r="49" spans="1:7" s="2" customFormat="1" ht="45" x14ac:dyDescent="0.25">
      <c r="A49" s="149" t="s">
        <v>366</v>
      </c>
      <c r="B49" s="9"/>
      <c r="C49" s="9"/>
      <c r="D49" s="9"/>
      <c r="E49" s="9"/>
      <c r="F49" s="9"/>
      <c r="G49" s="143">
        <f t="shared" si="8"/>
        <v>0</v>
      </c>
    </row>
    <row r="50" spans="1:7" s="2" customFormat="1" x14ac:dyDescent="0.25">
      <c r="A50" s="148" t="s">
        <v>368</v>
      </c>
      <c r="B50" s="9"/>
      <c r="C50" s="9"/>
      <c r="D50" s="9"/>
      <c r="E50" s="9"/>
      <c r="F50" s="9"/>
      <c r="G50" s="143">
        <f t="shared" si="8"/>
        <v>0</v>
      </c>
    </row>
    <row r="51" spans="1:7" s="2" customFormat="1" ht="30" x14ac:dyDescent="0.25">
      <c r="A51" s="149" t="s">
        <v>367</v>
      </c>
      <c r="B51" s="9"/>
      <c r="C51" s="9"/>
      <c r="D51" s="9"/>
      <c r="E51" s="9"/>
      <c r="F51" s="9"/>
      <c r="G51" s="143">
        <f t="shared" si="8"/>
        <v>0</v>
      </c>
    </row>
    <row r="52" spans="1:7" s="2" customFormat="1" ht="30" x14ac:dyDescent="0.25">
      <c r="A52" s="149" t="s">
        <v>369</v>
      </c>
      <c r="B52" s="9"/>
      <c r="C52" s="9"/>
      <c r="D52" s="9"/>
      <c r="E52" s="9"/>
      <c r="F52" s="9"/>
      <c r="G52" s="143">
        <f t="shared" si="8"/>
        <v>0</v>
      </c>
    </row>
    <row r="53" spans="1:7" s="2" customFormat="1" ht="30" x14ac:dyDescent="0.25">
      <c r="A53" s="149" t="s">
        <v>370</v>
      </c>
      <c r="B53" s="9"/>
      <c r="C53" s="9"/>
      <c r="D53" s="9"/>
      <c r="E53" s="9"/>
      <c r="F53" s="9"/>
      <c r="G53" s="143">
        <f t="shared" si="8"/>
        <v>0</v>
      </c>
    </row>
    <row r="54" spans="1:7" s="2" customFormat="1" x14ac:dyDescent="0.25">
      <c r="A54" s="12" t="s">
        <v>371</v>
      </c>
      <c r="B54" s="9">
        <f>SUM(B55:B58)</f>
        <v>0</v>
      </c>
      <c r="C54" s="9">
        <f t="shared" ref="C54:G54" si="9">SUM(C55:C58)</f>
        <v>0</v>
      </c>
      <c r="D54" s="9">
        <f t="shared" si="9"/>
        <v>0</v>
      </c>
      <c r="E54" s="9">
        <f t="shared" si="9"/>
        <v>0</v>
      </c>
      <c r="F54" s="9">
        <f t="shared" si="9"/>
        <v>0</v>
      </c>
      <c r="G54" s="143">
        <f t="shared" si="9"/>
        <v>0</v>
      </c>
    </row>
    <row r="55" spans="1:7" s="2" customFormat="1" x14ac:dyDescent="0.25">
      <c r="A55" s="148" t="s">
        <v>372</v>
      </c>
      <c r="B55" s="9"/>
      <c r="C55" s="9"/>
      <c r="D55" s="9"/>
      <c r="E55" s="9"/>
      <c r="F55" s="9"/>
      <c r="G55" s="143">
        <f>B55-F55</f>
        <v>0</v>
      </c>
    </row>
    <row r="56" spans="1:7" s="2" customFormat="1" x14ac:dyDescent="0.25">
      <c r="A56" s="148" t="s">
        <v>373</v>
      </c>
      <c r="B56" s="9"/>
      <c r="C56" s="9"/>
      <c r="D56" s="9"/>
      <c r="E56" s="9"/>
      <c r="F56" s="9"/>
      <c r="G56" s="143">
        <f t="shared" ref="G56:G58" si="10">B56-F56</f>
        <v>0</v>
      </c>
    </row>
    <row r="57" spans="1:7" s="2" customFormat="1" x14ac:dyDescent="0.25">
      <c r="A57" s="148" t="s">
        <v>374</v>
      </c>
      <c r="B57" s="9"/>
      <c r="C57" s="9"/>
      <c r="D57" s="9"/>
      <c r="E57" s="9"/>
      <c r="F57" s="9"/>
      <c r="G57" s="143">
        <f t="shared" si="10"/>
        <v>0</v>
      </c>
    </row>
    <row r="58" spans="1:7" s="2" customFormat="1" x14ac:dyDescent="0.25">
      <c r="A58" s="148" t="s">
        <v>358</v>
      </c>
      <c r="B58" s="9"/>
      <c r="C58" s="9"/>
      <c r="D58" s="9"/>
      <c r="E58" s="9"/>
      <c r="F58" s="9"/>
      <c r="G58" s="143">
        <f t="shared" si="10"/>
        <v>0</v>
      </c>
    </row>
    <row r="59" spans="1:7" s="2" customFormat="1" x14ac:dyDescent="0.25">
      <c r="A59" s="12" t="s">
        <v>375</v>
      </c>
      <c r="B59" s="9">
        <f>SUM(B60:B61)</f>
        <v>0</v>
      </c>
      <c r="C59" s="9">
        <f t="shared" ref="C59:F59" si="11">SUM(C60:C61)</f>
        <v>0</v>
      </c>
      <c r="D59" s="9">
        <f t="shared" si="11"/>
        <v>0</v>
      </c>
      <c r="E59" s="9">
        <f t="shared" si="11"/>
        <v>0</v>
      </c>
      <c r="F59" s="9">
        <f t="shared" si="11"/>
        <v>0</v>
      </c>
      <c r="G59" s="143">
        <f>SUM(G60:G61)</f>
        <v>0</v>
      </c>
    </row>
    <row r="60" spans="1:7" s="2" customFormat="1" ht="30" x14ac:dyDescent="0.25">
      <c r="A60" s="149" t="s">
        <v>376</v>
      </c>
      <c r="B60" s="9"/>
      <c r="C60" s="9"/>
      <c r="D60" s="9"/>
      <c r="E60" s="9"/>
      <c r="F60" s="9"/>
      <c r="G60" s="143">
        <f>B60-F60</f>
        <v>0</v>
      </c>
    </row>
    <row r="61" spans="1:7" s="2" customFormat="1" x14ac:dyDescent="0.25">
      <c r="A61" s="148" t="s">
        <v>377</v>
      </c>
      <c r="B61" s="9"/>
      <c r="C61" s="9"/>
      <c r="D61" s="9"/>
      <c r="E61" s="9"/>
      <c r="F61" s="9"/>
      <c r="G61" s="143">
        <f>B61-F61</f>
        <v>0</v>
      </c>
    </row>
    <row r="62" spans="1:7" s="2" customFormat="1" ht="30" x14ac:dyDescent="0.25">
      <c r="A62" s="13" t="s">
        <v>378</v>
      </c>
      <c r="B62" s="9"/>
      <c r="C62" s="9"/>
      <c r="D62" s="9"/>
      <c r="E62" s="9"/>
      <c r="F62" s="9"/>
      <c r="G62" s="143">
        <f t="shared" ref="G62:G63" si="12">B62-F62</f>
        <v>0</v>
      </c>
    </row>
    <row r="63" spans="1:7" s="2" customFormat="1" x14ac:dyDescent="0.25">
      <c r="A63" s="12" t="s">
        <v>379</v>
      </c>
      <c r="B63" s="9"/>
      <c r="C63" s="9"/>
      <c r="D63" s="9"/>
      <c r="E63" s="9"/>
      <c r="F63" s="9"/>
      <c r="G63" s="143">
        <f t="shared" si="12"/>
        <v>0</v>
      </c>
    </row>
    <row r="64" spans="1:7" s="2" customFormat="1" x14ac:dyDescent="0.25">
      <c r="A64" s="11"/>
      <c r="B64" s="9"/>
      <c r="C64" s="9"/>
      <c r="D64" s="9"/>
      <c r="E64" s="9"/>
      <c r="F64" s="9"/>
      <c r="G64" s="143"/>
    </row>
    <row r="65" spans="1:17" s="2" customFormat="1" x14ac:dyDescent="0.25">
      <c r="A65" s="150" t="s">
        <v>380</v>
      </c>
      <c r="B65" s="9">
        <f>B45+B54+B59+B62+B63</f>
        <v>0</v>
      </c>
      <c r="C65" s="9">
        <f t="shared" ref="C65:F65" si="13">C45+C54+C59+C62+C63</f>
        <v>0</v>
      </c>
      <c r="D65" s="9">
        <f t="shared" si="13"/>
        <v>0</v>
      </c>
      <c r="E65" s="9">
        <f t="shared" si="13"/>
        <v>0</v>
      </c>
      <c r="F65" s="9">
        <f t="shared" si="13"/>
        <v>0</v>
      </c>
      <c r="G65" s="143">
        <f>G45+G54+G59+G62+G63</f>
        <v>0</v>
      </c>
    </row>
    <row r="66" spans="1:17" s="2" customFormat="1" x14ac:dyDescent="0.25">
      <c r="A66" s="11"/>
      <c r="B66" s="9"/>
      <c r="C66" s="9"/>
      <c r="D66" s="9"/>
      <c r="E66" s="9"/>
      <c r="F66" s="9"/>
      <c r="G66" s="143"/>
    </row>
    <row r="67" spans="1:17" s="2" customFormat="1" x14ac:dyDescent="0.25">
      <c r="A67" s="14" t="s">
        <v>381</v>
      </c>
      <c r="B67" s="9">
        <f>B68</f>
        <v>0</v>
      </c>
      <c r="C67" s="9">
        <f t="shared" ref="C67:F67" si="14">C68</f>
        <v>0</v>
      </c>
      <c r="D67" s="9">
        <f t="shared" si="14"/>
        <v>0</v>
      </c>
      <c r="E67" s="9">
        <f t="shared" si="14"/>
        <v>0</v>
      </c>
      <c r="F67" s="9">
        <f t="shared" si="14"/>
        <v>0</v>
      </c>
      <c r="G67" s="143">
        <f>G68</f>
        <v>0</v>
      </c>
    </row>
    <row r="68" spans="1:17" s="2" customFormat="1" x14ac:dyDescent="0.25">
      <c r="A68" s="25" t="s">
        <v>489</v>
      </c>
      <c r="B68" s="9"/>
      <c r="C68" s="9"/>
      <c r="D68" s="9"/>
      <c r="E68" s="9"/>
      <c r="F68" s="9"/>
      <c r="G68" s="143">
        <f>B68-F68</f>
        <v>0</v>
      </c>
    </row>
    <row r="69" spans="1:17" s="2" customFormat="1" x14ac:dyDescent="0.25">
      <c r="A69" s="11"/>
      <c r="B69" s="9"/>
      <c r="C69" s="9"/>
      <c r="D69" s="9"/>
      <c r="E69" s="9"/>
      <c r="F69" s="9"/>
      <c r="G69" s="143"/>
    </row>
    <row r="70" spans="1:17" s="2" customFormat="1" x14ac:dyDescent="0.25">
      <c r="A70" s="14" t="s">
        <v>382</v>
      </c>
      <c r="B70" s="277">
        <f>B41+B65+B67</f>
        <v>366380</v>
      </c>
      <c r="C70" s="277">
        <f t="shared" ref="C70:F70" si="15">C41+C65+C67</f>
        <v>41411</v>
      </c>
      <c r="D70" s="277">
        <f t="shared" si="15"/>
        <v>407791</v>
      </c>
      <c r="E70" s="277">
        <f t="shared" si="15"/>
        <v>337150</v>
      </c>
      <c r="F70" s="277">
        <f t="shared" si="15"/>
        <v>337150</v>
      </c>
      <c r="G70" s="353">
        <f>G41+G65+G67</f>
        <v>70641</v>
      </c>
    </row>
    <row r="71" spans="1:17" s="2" customFormat="1" x14ac:dyDescent="0.25">
      <c r="A71" s="11"/>
      <c r="B71" s="9"/>
      <c r="C71" s="9"/>
      <c r="D71" s="9"/>
      <c r="E71" s="9"/>
      <c r="F71" s="9"/>
      <c r="G71" s="143"/>
    </row>
    <row r="72" spans="1:17" s="2" customFormat="1" x14ac:dyDescent="0.25">
      <c r="A72" s="151" t="s">
        <v>20</v>
      </c>
      <c r="B72" s="9"/>
      <c r="C72" s="9"/>
      <c r="D72" s="9"/>
      <c r="E72" s="9"/>
      <c r="F72" s="9"/>
      <c r="G72" s="143"/>
    </row>
    <row r="73" spans="1:17" s="2" customFormat="1" ht="30" x14ac:dyDescent="0.25">
      <c r="A73" s="13" t="s">
        <v>21</v>
      </c>
      <c r="B73" s="9"/>
      <c r="C73" s="9"/>
      <c r="D73" s="9"/>
      <c r="E73" s="9"/>
      <c r="F73" s="9"/>
      <c r="G73" s="143"/>
    </row>
    <row r="74" spans="1:17" s="2" customFormat="1" ht="30" x14ac:dyDescent="0.25">
      <c r="A74" s="13" t="s">
        <v>22</v>
      </c>
      <c r="B74" s="9"/>
      <c r="C74" s="9"/>
      <c r="D74" s="9"/>
      <c r="E74" s="9"/>
      <c r="F74" s="9"/>
      <c r="G74" s="143"/>
    </row>
    <row r="75" spans="1:17" s="2" customFormat="1" x14ac:dyDescent="0.25">
      <c r="A75" s="152" t="s">
        <v>490</v>
      </c>
      <c r="B75" s="10">
        <f>B73+B74</f>
        <v>0</v>
      </c>
      <c r="C75" s="10">
        <f t="shared" ref="C75:G75" si="16">C73+C74</f>
        <v>0</v>
      </c>
      <c r="D75" s="10">
        <f t="shared" si="16"/>
        <v>0</v>
      </c>
      <c r="E75" s="10">
        <f t="shared" si="16"/>
        <v>0</v>
      </c>
      <c r="F75" s="10">
        <f t="shared" si="16"/>
        <v>0</v>
      </c>
      <c r="G75" s="144">
        <f t="shared" si="16"/>
        <v>0</v>
      </c>
    </row>
    <row r="76" spans="1:17" s="2" customFormat="1" x14ac:dyDescent="0.25">
      <c r="A76" s="85"/>
      <c r="B76" s="90"/>
      <c r="C76" s="90"/>
      <c r="D76" s="98"/>
      <c r="E76" s="99"/>
      <c r="F76" s="89"/>
      <c r="L76" s="91"/>
      <c r="M76" s="90"/>
      <c r="N76" s="98"/>
      <c r="O76" s="98"/>
      <c r="P76" s="99"/>
      <c r="Q76" s="89"/>
    </row>
    <row r="77" spans="1:17" s="2" customFormat="1" x14ac:dyDescent="0.25">
      <c r="A77" s="92"/>
      <c r="B77" s="92"/>
      <c r="C77" s="100"/>
      <c r="D77" s="96"/>
      <c r="E77" s="101"/>
      <c r="F77" s="89"/>
      <c r="L77" s="93"/>
      <c r="M77" s="100"/>
      <c r="N77" s="96"/>
      <c r="O77" s="87"/>
      <c r="P77" s="101"/>
      <c r="Q77" s="89"/>
    </row>
    <row r="78" spans="1:17" s="2" customFormat="1" x14ac:dyDescent="0.25">
      <c r="A78" s="92"/>
      <c r="B78" s="92"/>
      <c r="C78" s="102"/>
      <c r="D78" s="101"/>
      <c r="E78" s="101"/>
      <c r="F78" s="89"/>
      <c r="L78" s="94"/>
      <c r="M78" s="102"/>
      <c r="N78" s="101"/>
      <c r="O78" s="98"/>
      <c r="P78" s="101"/>
      <c r="Q78" s="89"/>
    </row>
    <row r="79" spans="1:17" s="2" customFormat="1" x14ac:dyDescent="0.25">
      <c r="A79" s="92"/>
      <c r="B79" s="92"/>
      <c r="C79" s="87"/>
      <c r="D79" s="101"/>
      <c r="E79" s="5"/>
      <c r="F79" s="5"/>
      <c r="L79" s="94"/>
      <c r="M79" s="87"/>
      <c r="N79" s="101"/>
      <c r="O79" s="98"/>
      <c r="P79" s="5"/>
      <c r="Q79" s="5"/>
    </row>
    <row r="80" spans="1:17" s="2" customFormat="1" x14ac:dyDescent="0.25">
      <c r="A80" s="97"/>
      <c r="B80" s="97"/>
      <c r="C80" s="97"/>
      <c r="D80" s="95"/>
      <c r="E80" s="104"/>
      <c r="F80" s="104"/>
      <c r="L80" s="95"/>
      <c r="M80" s="97"/>
      <c r="N80" s="95"/>
      <c r="O80" s="95"/>
      <c r="P80" s="104"/>
      <c r="Q80" s="104"/>
    </row>
    <row r="81" spans="1:17" s="2" customFormat="1" x14ac:dyDescent="0.25">
      <c r="A81" s="97"/>
      <c r="B81" s="97"/>
      <c r="C81" s="97"/>
      <c r="D81" s="95"/>
      <c r="E81" s="104"/>
      <c r="F81" s="104"/>
      <c r="L81" s="95"/>
      <c r="M81" s="97"/>
      <c r="N81" s="95"/>
      <c r="O81" s="95"/>
      <c r="P81" s="104"/>
      <c r="Q81" s="104"/>
    </row>
    <row r="82" spans="1:17" s="2" customFormat="1" ht="18.75" x14ac:dyDescent="0.3">
      <c r="A82" s="231" t="s">
        <v>595</v>
      </c>
      <c r="B82" s="232"/>
      <c r="C82" s="375" t="s">
        <v>596</v>
      </c>
      <c r="D82" s="234"/>
      <c r="E82" s="233"/>
      <c r="F82" s="208"/>
      <c r="G82" s="16"/>
      <c r="H82" s="87"/>
      <c r="I82" s="91"/>
      <c r="J82" s="91"/>
      <c r="K82" s="91"/>
      <c r="L82" s="86"/>
      <c r="M82" s="85"/>
      <c r="N82" s="103"/>
      <c r="O82" s="103"/>
      <c r="P82" s="103"/>
      <c r="Q82" s="103"/>
    </row>
    <row r="83" spans="1:17" ht="18.75" x14ac:dyDescent="0.3">
      <c r="A83" s="235" t="s">
        <v>535</v>
      </c>
      <c r="B83" s="235"/>
      <c r="C83" s="233" t="s">
        <v>581</v>
      </c>
      <c r="D83" s="234"/>
      <c r="E83" s="233"/>
      <c r="F83" s="210"/>
      <c r="G83" s="16"/>
      <c r="H83" s="87"/>
      <c r="I83" s="93"/>
      <c r="J83" s="93"/>
      <c r="K83" s="93"/>
    </row>
    <row r="84" spans="1:17" ht="18.75" x14ac:dyDescent="0.3">
      <c r="A84" s="235"/>
      <c r="B84" s="235"/>
      <c r="C84" s="233"/>
      <c r="D84" s="234"/>
      <c r="E84" s="233"/>
      <c r="F84" s="210"/>
      <c r="G84" s="16"/>
      <c r="H84" s="87"/>
      <c r="I84" s="94"/>
      <c r="J84" s="94"/>
      <c r="K84" s="94"/>
    </row>
    <row r="85" spans="1:17" ht="18.75" x14ac:dyDescent="0.3">
      <c r="A85" s="235"/>
      <c r="B85" s="235"/>
      <c r="C85" s="233"/>
      <c r="D85" s="234"/>
      <c r="E85" s="233"/>
      <c r="F85" s="210"/>
      <c r="G85" s="16"/>
      <c r="H85" s="87"/>
      <c r="I85" s="94"/>
      <c r="J85" s="94"/>
      <c r="K85" s="94"/>
    </row>
    <row r="86" spans="1:17" ht="18.75" x14ac:dyDescent="0.3">
      <c r="A86" s="236" t="s">
        <v>546</v>
      </c>
      <c r="B86" s="236"/>
      <c r="C86" s="109" t="s">
        <v>546</v>
      </c>
      <c r="D86" s="236"/>
      <c r="E86" s="233"/>
      <c r="F86" s="211"/>
      <c r="G86" s="212"/>
      <c r="H86" s="97"/>
      <c r="I86" s="95"/>
      <c r="J86" s="95"/>
      <c r="K86" s="95"/>
    </row>
    <row r="87" spans="1:17" ht="18.75" x14ac:dyDescent="0.3">
      <c r="A87" s="231" t="s">
        <v>536</v>
      </c>
      <c r="B87" s="237"/>
      <c r="C87" s="237" t="s">
        <v>591</v>
      </c>
      <c r="D87" s="237"/>
      <c r="E87" s="233"/>
      <c r="F87" s="213"/>
      <c r="G87" s="213"/>
      <c r="H87" s="86"/>
      <c r="I87" s="86"/>
      <c r="J87" s="86"/>
      <c r="K87" s="86"/>
    </row>
    <row r="88" spans="1:17" ht="18.75" x14ac:dyDescent="0.3">
      <c r="A88" s="238"/>
      <c r="B88" s="233"/>
      <c r="C88" s="238"/>
      <c r="D88" s="239"/>
      <c r="E88" s="233"/>
      <c r="F88" s="216"/>
      <c r="G88" s="216"/>
      <c r="H88" s="88"/>
      <c r="I88" s="88"/>
      <c r="J88" s="88"/>
      <c r="K88" s="88"/>
    </row>
    <row r="89" spans="1:17" ht="18.75" x14ac:dyDescent="0.3">
      <c r="A89" s="240" t="s">
        <v>596</v>
      </c>
      <c r="B89" s="232"/>
      <c r="C89" s="376" t="s">
        <v>597</v>
      </c>
      <c r="D89" s="237"/>
      <c r="E89" s="241"/>
      <c r="F89" s="208"/>
      <c r="G89" s="23"/>
      <c r="H89" s="99"/>
      <c r="I89" s="89"/>
      <c r="J89" s="5"/>
      <c r="K89" s="99"/>
    </row>
    <row r="90" spans="1:17" ht="18.75" x14ac:dyDescent="0.3">
      <c r="A90" s="243" t="s">
        <v>592</v>
      </c>
      <c r="B90" s="244"/>
      <c r="C90" s="229" t="s">
        <v>567</v>
      </c>
      <c r="D90" s="229"/>
      <c r="E90" s="229"/>
      <c r="F90" s="219"/>
      <c r="G90" s="17"/>
      <c r="H90" s="101"/>
      <c r="I90" s="89"/>
      <c r="J90" s="89"/>
      <c r="K90" s="101"/>
    </row>
    <row r="91" spans="1:17" s="5" customFormat="1" ht="18.75" x14ac:dyDescent="0.3">
      <c r="A91" s="243"/>
      <c r="B91" s="244"/>
      <c r="C91" s="229" t="s">
        <v>593</v>
      </c>
      <c r="D91" s="229"/>
      <c r="E91" s="229"/>
      <c r="F91" s="219"/>
      <c r="G91" s="17"/>
      <c r="H91" s="101"/>
      <c r="I91" s="89"/>
      <c r="J91" s="89"/>
      <c r="K91" s="101"/>
    </row>
    <row r="92" spans="1:17" ht="18.75" x14ac:dyDescent="0.3">
      <c r="A92" s="245"/>
      <c r="B92" s="246"/>
      <c r="C92" s="230"/>
      <c r="D92" s="229"/>
      <c r="E92" s="230"/>
      <c r="F92" s="221"/>
      <c r="G92" s="48"/>
      <c r="H92" s="101"/>
      <c r="I92" s="89"/>
      <c r="J92" s="89"/>
      <c r="K92" s="101"/>
    </row>
    <row r="93" spans="1:17" ht="18.75" x14ac:dyDescent="0.3">
      <c r="A93" s="245"/>
      <c r="B93" s="234"/>
      <c r="C93" s="230"/>
      <c r="D93" s="229"/>
      <c r="E93" s="230"/>
      <c r="F93" s="209"/>
      <c r="G93" s="48"/>
      <c r="H93" s="5"/>
      <c r="I93" s="5"/>
      <c r="J93" s="5"/>
      <c r="K93" s="5"/>
    </row>
    <row r="94" spans="1:17" ht="18.75" x14ac:dyDescent="0.3">
      <c r="A94" s="109" t="s">
        <v>546</v>
      </c>
      <c r="B94" s="236"/>
      <c r="C94" s="109" t="s">
        <v>547</v>
      </c>
      <c r="D94" s="229"/>
      <c r="E94" s="109"/>
      <c r="F94" s="211"/>
      <c r="G94" s="212"/>
      <c r="H94" s="104"/>
      <c r="I94" s="104"/>
      <c r="J94" s="104"/>
      <c r="K94" s="104"/>
    </row>
    <row r="95" spans="1:17" ht="18.75" x14ac:dyDescent="0.3">
      <c r="A95" s="237" t="s">
        <v>537</v>
      </c>
      <c r="B95" s="231"/>
      <c r="C95" s="247" t="s">
        <v>572</v>
      </c>
      <c r="D95" s="229"/>
      <c r="E95" s="247"/>
      <c r="F95" s="207"/>
      <c r="G95" s="222"/>
      <c r="H95" s="103"/>
      <c r="I95" s="103"/>
      <c r="J95" s="103"/>
      <c r="K95" s="103"/>
    </row>
    <row r="96" spans="1:17" ht="18.75" x14ac:dyDescent="0.3">
      <c r="A96" s="233"/>
      <c r="B96" s="233"/>
      <c r="C96" s="233"/>
      <c r="D96" s="233"/>
      <c r="E96" s="233"/>
      <c r="F96" s="16"/>
      <c r="G96" s="16"/>
    </row>
    <row r="97" spans="1:7" ht="18.75" x14ac:dyDescent="0.3">
      <c r="A97" s="242" t="s">
        <v>600</v>
      </c>
      <c r="B97" s="233"/>
      <c r="C97" s="229"/>
      <c r="D97" s="242"/>
      <c r="E97" s="229"/>
      <c r="F97" s="16"/>
      <c r="G97" s="16"/>
    </row>
    <row r="98" spans="1:7" ht="18.75" x14ac:dyDescent="0.3">
      <c r="A98" s="230" t="s">
        <v>594</v>
      </c>
      <c r="B98" s="233"/>
      <c r="C98" s="233"/>
      <c r="D98" s="230"/>
      <c r="E98" s="229"/>
      <c r="F98" s="17"/>
      <c r="G98" s="17"/>
    </row>
    <row r="99" spans="1:7" ht="18.75" x14ac:dyDescent="0.3">
      <c r="A99" s="230" t="s">
        <v>540</v>
      </c>
      <c r="B99" s="233"/>
      <c r="C99" s="233"/>
      <c r="D99" s="230"/>
      <c r="E99" s="229"/>
      <c r="F99" s="17"/>
      <c r="G99" s="17"/>
    </row>
    <row r="100" spans="1:7" s="5" customFormat="1" ht="18.75" x14ac:dyDescent="0.3">
      <c r="A100" s="230"/>
      <c r="B100" s="233"/>
      <c r="C100" s="233"/>
      <c r="D100" s="230"/>
      <c r="E100" s="229"/>
      <c r="F100" s="17"/>
      <c r="G100" s="17"/>
    </row>
    <row r="101" spans="1:7" ht="18.75" x14ac:dyDescent="0.3">
      <c r="A101" s="229"/>
      <c r="B101" s="229"/>
      <c r="C101" s="229"/>
      <c r="D101" s="229"/>
      <c r="E101" s="229"/>
      <c r="F101" s="17"/>
      <c r="G101" s="17"/>
    </row>
    <row r="102" spans="1:7" ht="18.75" x14ac:dyDescent="0.3">
      <c r="A102" s="241" t="s">
        <v>546</v>
      </c>
      <c r="B102" s="230"/>
      <c r="C102" s="230"/>
      <c r="D102" s="230"/>
      <c r="E102" s="229"/>
      <c r="F102" s="17"/>
      <c r="G102" s="17"/>
    </row>
    <row r="103" spans="1:7" ht="18.75" x14ac:dyDescent="0.3">
      <c r="A103" s="247" t="s">
        <v>574</v>
      </c>
      <c r="B103" s="247"/>
      <c r="C103" s="247"/>
      <c r="D103" s="247"/>
      <c r="E103" s="229"/>
      <c r="F103" s="17"/>
      <c r="G103" s="17"/>
    </row>
  </sheetData>
  <mergeCells count="7">
    <mergeCell ref="A3:G3"/>
    <mergeCell ref="A7:A8"/>
    <mergeCell ref="B7:F7"/>
    <mergeCell ref="G7:G8"/>
    <mergeCell ref="A4:G4"/>
    <mergeCell ref="A5:G5"/>
    <mergeCell ref="A6:G6"/>
  </mergeCells>
  <pageMargins left="0.7" right="0.7" top="0.75" bottom="0.75" header="0.3" footer="0.3"/>
  <pageSetup scale="50" orientation="portrait" r:id="rId1"/>
  <ignoredErrors>
    <ignoredError sqref="G17 G29 G36 G54 G59 G38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80"/>
  <sheetViews>
    <sheetView view="pageBreakPreview" zoomScale="60" zoomScaleNormal="60" workbookViewId="0">
      <selection activeCell="A174" sqref="A174"/>
    </sheetView>
  </sheetViews>
  <sheetFormatPr baseColWidth="10" defaultRowHeight="15" x14ac:dyDescent="0.25"/>
  <cols>
    <col min="1" max="1" width="83.5703125" customWidth="1"/>
    <col min="2" max="2" width="21.28515625" customWidth="1"/>
    <col min="3" max="3" width="17" customWidth="1"/>
    <col min="4" max="4" width="18.140625" customWidth="1"/>
    <col min="5" max="5" width="19" customWidth="1"/>
    <col min="6" max="6" width="17.85546875" customWidth="1"/>
    <col min="7" max="7" width="18.85546875" customWidth="1"/>
  </cols>
  <sheetData>
    <row r="1" spans="1:117" s="5" customFormat="1" x14ac:dyDescent="0.25">
      <c r="A1" s="3"/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</row>
    <row r="2" spans="1:117" s="5" customFormat="1" ht="26.25" x14ac:dyDescent="0.25">
      <c r="A2" s="421" t="s">
        <v>534</v>
      </c>
      <c r="B2" s="421"/>
      <c r="C2" s="421"/>
      <c r="D2" s="421"/>
      <c r="E2" s="421"/>
      <c r="F2" s="421"/>
      <c r="G2" s="42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</row>
    <row r="3" spans="1:117" s="5" customFormat="1" ht="26.25" x14ac:dyDescent="0.25">
      <c r="A3" s="422" t="s">
        <v>563</v>
      </c>
      <c r="B3" s="423"/>
      <c r="C3" s="423"/>
      <c r="D3" s="423"/>
      <c r="E3" s="423"/>
      <c r="F3" s="423"/>
      <c r="G3" s="42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17" ht="18.75" customHeight="1" x14ac:dyDescent="0.25">
      <c r="A4" s="427" t="s">
        <v>601</v>
      </c>
      <c r="B4" s="428"/>
      <c r="C4" s="428"/>
      <c r="D4" s="428"/>
      <c r="E4" s="428"/>
      <c r="F4" s="428"/>
      <c r="G4" s="428"/>
    </row>
    <row r="5" spans="1:117" ht="21" customHeight="1" x14ac:dyDescent="0.35">
      <c r="A5" s="429" t="s">
        <v>576</v>
      </c>
      <c r="B5" s="429"/>
      <c r="C5" s="429"/>
      <c r="D5" s="429"/>
      <c r="E5" s="429"/>
      <c r="F5" s="429"/>
      <c r="G5" s="429"/>
    </row>
    <row r="6" spans="1:117" ht="15" customHeight="1" x14ac:dyDescent="0.25">
      <c r="A6" s="430" t="s">
        <v>6</v>
      </c>
      <c r="B6" s="430"/>
      <c r="C6" s="430"/>
      <c r="D6" s="430"/>
      <c r="E6" s="430"/>
      <c r="F6" s="430"/>
      <c r="G6" s="430"/>
    </row>
    <row r="7" spans="1:117" x14ac:dyDescent="0.25">
      <c r="A7" s="415" t="s">
        <v>10</v>
      </c>
      <c r="B7" s="424" t="s">
        <v>23</v>
      </c>
      <c r="C7" s="424"/>
      <c r="D7" s="424"/>
      <c r="E7" s="424"/>
      <c r="F7" s="424"/>
      <c r="G7" s="425" t="s">
        <v>285</v>
      </c>
    </row>
    <row r="8" spans="1:117" ht="45" customHeight="1" x14ac:dyDescent="0.25">
      <c r="A8" s="415"/>
      <c r="B8" s="139" t="s">
        <v>284</v>
      </c>
      <c r="C8" s="139" t="s">
        <v>13</v>
      </c>
      <c r="D8" s="141" t="s">
        <v>14</v>
      </c>
      <c r="E8" s="141" t="s">
        <v>15</v>
      </c>
      <c r="F8" s="141" t="s">
        <v>11</v>
      </c>
      <c r="G8" s="426"/>
    </row>
    <row r="9" spans="1:117" ht="18.75" x14ac:dyDescent="0.3">
      <c r="A9" s="153" t="s">
        <v>286</v>
      </c>
      <c r="B9" s="164">
        <v>302749</v>
      </c>
      <c r="C9" s="364">
        <f t="shared" ref="C9:F9" si="0">C10+C18+C28+C138+C48+C38+C48+C58+C62+C71+C75</f>
        <v>0</v>
      </c>
      <c r="D9" s="364">
        <f t="shared" si="0"/>
        <v>302749</v>
      </c>
      <c r="E9" s="364">
        <f t="shared" si="0"/>
        <v>232128</v>
      </c>
      <c r="F9" s="364">
        <f t="shared" si="0"/>
        <v>232128</v>
      </c>
      <c r="G9" s="145">
        <f>G10+G18+G28+G138+G48+G38+G48+G58+G62+G71+G75</f>
        <v>70621</v>
      </c>
    </row>
    <row r="10" spans="1:117" ht="18.75" x14ac:dyDescent="0.3">
      <c r="A10" s="154" t="s">
        <v>208</v>
      </c>
      <c r="B10" s="391">
        <f t="shared" ref="B10:F10" si="1">B11+B12+B13+B14+B15+B16+B17</f>
        <v>0</v>
      </c>
      <c r="C10" s="391">
        <f t="shared" si="1"/>
        <v>0</v>
      </c>
      <c r="D10" s="391">
        <f t="shared" si="1"/>
        <v>0</v>
      </c>
      <c r="E10" s="391">
        <f t="shared" si="1"/>
        <v>0</v>
      </c>
      <c r="F10" s="391">
        <f t="shared" si="1"/>
        <v>0</v>
      </c>
      <c r="G10" s="392">
        <f>G11+G12+G13+G14+G15+G16+G17</f>
        <v>0</v>
      </c>
    </row>
    <row r="11" spans="1:117" ht="18.75" x14ac:dyDescent="0.3">
      <c r="A11" s="155" t="s">
        <v>209</v>
      </c>
      <c r="B11" s="165"/>
      <c r="C11" s="363"/>
      <c r="D11" s="165"/>
      <c r="E11" s="165"/>
      <c r="F11" s="165"/>
      <c r="G11" s="393">
        <f>D11-E11</f>
        <v>0</v>
      </c>
    </row>
    <row r="12" spans="1:117" ht="18.75" x14ac:dyDescent="0.3">
      <c r="A12" s="155" t="s">
        <v>210</v>
      </c>
      <c r="B12" s="165"/>
      <c r="C12" s="363"/>
      <c r="D12" s="165"/>
      <c r="E12" s="165"/>
      <c r="F12" s="165"/>
      <c r="G12" s="393">
        <f t="shared" ref="G12:G17" si="2">D12-E12</f>
        <v>0</v>
      </c>
    </row>
    <row r="13" spans="1:117" ht="18.75" x14ac:dyDescent="0.3">
      <c r="A13" s="155" t="s">
        <v>211</v>
      </c>
      <c r="B13" s="165"/>
      <c r="C13" s="363"/>
      <c r="D13" s="165"/>
      <c r="E13" s="165"/>
      <c r="F13" s="165"/>
      <c r="G13" s="393">
        <f t="shared" si="2"/>
        <v>0</v>
      </c>
    </row>
    <row r="14" spans="1:117" ht="18.75" x14ac:dyDescent="0.3">
      <c r="A14" s="155" t="s">
        <v>212</v>
      </c>
      <c r="B14" s="165"/>
      <c r="C14" s="363"/>
      <c r="D14" s="165"/>
      <c r="E14" s="165"/>
      <c r="F14" s="165"/>
      <c r="G14" s="393">
        <f t="shared" si="2"/>
        <v>0</v>
      </c>
    </row>
    <row r="15" spans="1:117" ht="18.75" x14ac:dyDescent="0.3">
      <c r="A15" s="155" t="s">
        <v>213</v>
      </c>
      <c r="B15" s="165"/>
      <c r="C15" s="363"/>
      <c r="D15" s="165"/>
      <c r="E15" s="165"/>
      <c r="F15" s="165"/>
      <c r="G15" s="393">
        <f t="shared" si="2"/>
        <v>0</v>
      </c>
    </row>
    <row r="16" spans="1:117" ht="18.75" x14ac:dyDescent="0.3">
      <c r="A16" s="155" t="s">
        <v>214</v>
      </c>
      <c r="B16" s="165"/>
      <c r="C16" s="363"/>
      <c r="D16" s="165"/>
      <c r="E16" s="165"/>
      <c r="F16" s="165"/>
      <c r="G16" s="393">
        <f t="shared" si="2"/>
        <v>0</v>
      </c>
    </row>
    <row r="17" spans="1:7" ht="18.75" x14ac:dyDescent="0.3">
      <c r="A17" s="155" t="s">
        <v>215</v>
      </c>
      <c r="B17" s="165"/>
      <c r="C17" s="363"/>
      <c r="D17" s="165"/>
      <c r="E17" s="165"/>
      <c r="F17" s="165"/>
      <c r="G17" s="393">
        <f t="shared" si="2"/>
        <v>0</v>
      </c>
    </row>
    <row r="18" spans="1:7" ht="18.75" x14ac:dyDescent="0.3">
      <c r="A18" s="154" t="s">
        <v>216</v>
      </c>
      <c r="B18" s="365">
        <v>0</v>
      </c>
      <c r="C18" s="365">
        <f t="shared" ref="C18:F18" si="3">C19+C20+C21+C22+C23+C24+C25+C26+C27</f>
        <v>0</v>
      </c>
      <c r="D18" s="390">
        <f t="shared" si="3"/>
        <v>0</v>
      </c>
      <c r="E18" s="365">
        <f t="shared" si="3"/>
        <v>0</v>
      </c>
      <c r="F18" s="365">
        <f t="shared" si="3"/>
        <v>0</v>
      </c>
      <c r="G18" s="366">
        <f>G19+G20+G21+G22+G23+G24+G25+G26+G27</f>
        <v>0</v>
      </c>
    </row>
    <row r="19" spans="1:7" ht="37.5" x14ac:dyDescent="0.3">
      <c r="A19" s="156" t="s">
        <v>217</v>
      </c>
      <c r="B19" s="363">
        <v>0</v>
      </c>
      <c r="C19" s="165"/>
      <c r="D19" s="363">
        <v>0</v>
      </c>
      <c r="E19" s="363">
        <v>0</v>
      </c>
      <c r="F19" s="363">
        <v>0</v>
      </c>
      <c r="G19" s="393">
        <f>D19-E19</f>
        <v>0</v>
      </c>
    </row>
    <row r="20" spans="1:7" ht="18.75" x14ac:dyDescent="0.3">
      <c r="A20" s="155" t="s">
        <v>218</v>
      </c>
      <c r="B20" s="165"/>
      <c r="C20" s="165"/>
      <c r="D20" s="165"/>
      <c r="E20" s="165"/>
      <c r="F20" s="165"/>
      <c r="G20" s="393">
        <f t="shared" ref="G20:G27" si="4">D20-E20</f>
        <v>0</v>
      </c>
    </row>
    <row r="21" spans="1:7" ht="18.75" x14ac:dyDescent="0.3">
      <c r="A21" s="155" t="s">
        <v>219</v>
      </c>
      <c r="B21" s="165"/>
      <c r="C21" s="165"/>
      <c r="D21" s="165"/>
      <c r="E21" s="165"/>
      <c r="F21" s="165"/>
      <c r="G21" s="393">
        <f t="shared" si="4"/>
        <v>0</v>
      </c>
    </row>
    <row r="22" spans="1:7" ht="18.75" x14ac:dyDescent="0.3">
      <c r="A22" s="155" t="s">
        <v>220</v>
      </c>
      <c r="B22" s="165"/>
      <c r="C22" s="165"/>
      <c r="D22" s="165"/>
      <c r="E22" s="165"/>
      <c r="F22" s="165"/>
      <c r="G22" s="393">
        <f t="shared" si="4"/>
        <v>0</v>
      </c>
    </row>
    <row r="23" spans="1:7" ht="18.75" x14ac:dyDescent="0.3">
      <c r="A23" s="155" t="s">
        <v>221</v>
      </c>
      <c r="B23" s="165"/>
      <c r="C23" s="165"/>
      <c r="D23" s="165"/>
      <c r="E23" s="165"/>
      <c r="F23" s="165"/>
      <c r="G23" s="393">
        <f t="shared" si="4"/>
        <v>0</v>
      </c>
    </row>
    <row r="24" spans="1:7" ht="18.75" x14ac:dyDescent="0.3">
      <c r="A24" s="155" t="s">
        <v>222</v>
      </c>
      <c r="B24" s="363">
        <v>0</v>
      </c>
      <c r="C24" s="363">
        <v>0</v>
      </c>
      <c r="D24" s="363">
        <v>0</v>
      </c>
      <c r="E24" s="363">
        <v>0</v>
      </c>
      <c r="F24" s="363">
        <v>0</v>
      </c>
      <c r="G24" s="393">
        <f t="shared" si="4"/>
        <v>0</v>
      </c>
    </row>
    <row r="25" spans="1:7" ht="18.75" x14ac:dyDescent="0.3">
      <c r="A25" s="155" t="s">
        <v>223</v>
      </c>
      <c r="B25" s="165"/>
      <c r="C25" s="363">
        <v>0</v>
      </c>
      <c r="D25" s="363">
        <v>0</v>
      </c>
      <c r="E25" s="363">
        <v>0</v>
      </c>
      <c r="F25" s="363">
        <v>0</v>
      </c>
      <c r="G25" s="393">
        <f t="shared" si="4"/>
        <v>0</v>
      </c>
    </row>
    <row r="26" spans="1:7" ht="18.75" x14ac:dyDescent="0.3">
      <c r="A26" s="155" t="s">
        <v>224</v>
      </c>
      <c r="B26" s="165"/>
      <c r="C26" s="363"/>
      <c r="D26" s="165"/>
      <c r="E26" s="165"/>
      <c r="F26" s="165"/>
      <c r="G26" s="393">
        <f t="shared" si="4"/>
        <v>0</v>
      </c>
    </row>
    <row r="27" spans="1:7" ht="18.75" x14ac:dyDescent="0.3">
      <c r="A27" s="155" t="s">
        <v>225</v>
      </c>
      <c r="B27" s="363">
        <v>0</v>
      </c>
      <c r="C27" s="363"/>
      <c r="D27" s="363">
        <v>0</v>
      </c>
      <c r="E27" s="165"/>
      <c r="F27" s="165"/>
      <c r="G27" s="393">
        <f t="shared" si="4"/>
        <v>0</v>
      </c>
    </row>
    <row r="28" spans="1:7" ht="18.75" x14ac:dyDescent="0.3">
      <c r="A28" s="154" t="s">
        <v>226</v>
      </c>
      <c r="B28" s="166">
        <f t="shared" ref="B28:F28" si="5">B29+B30+B31+B32+B33+B34+B35+B36+B37</f>
        <v>302749</v>
      </c>
      <c r="C28" s="365">
        <f t="shared" si="5"/>
        <v>0</v>
      </c>
      <c r="D28" s="369">
        <f t="shared" si="5"/>
        <v>302749</v>
      </c>
      <c r="E28" s="369">
        <f t="shared" si="5"/>
        <v>232128</v>
      </c>
      <c r="F28" s="369">
        <f t="shared" si="5"/>
        <v>232128</v>
      </c>
      <c r="G28" s="370">
        <f>G29+G30+G31+G32+G33+G34+G35+G36+G37</f>
        <v>70621</v>
      </c>
    </row>
    <row r="29" spans="1:7" ht="18.75" x14ac:dyDescent="0.3">
      <c r="A29" s="155" t="s">
        <v>227</v>
      </c>
      <c r="B29" s="165"/>
      <c r="C29" s="363"/>
      <c r="D29" s="165"/>
      <c r="E29" s="165"/>
      <c r="F29" s="165"/>
      <c r="G29" s="393">
        <f>D29-E29</f>
        <v>0</v>
      </c>
    </row>
    <row r="30" spans="1:7" ht="18.75" x14ac:dyDescent="0.3">
      <c r="A30" s="155" t="s">
        <v>228</v>
      </c>
      <c r="B30" s="363">
        <v>0</v>
      </c>
      <c r="C30" s="363"/>
      <c r="D30" s="363">
        <v>0</v>
      </c>
      <c r="E30" s="363">
        <v>0</v>
      </c>
      <c r="F30" s="363">
        <v>0</v>
      </c>
      <c r="G30" s="393">
        <f t="shared" ref="G30:G37" si="6">D30-E30</f>
        <v>0</v>
      </c>
    </row>
    <row r="31" spans="1:7" ht="18.75" x14ac:dyDescent="0.3">
      <c r="A31" s="155" t="s">
        <v>229</v>
      </c>
      <c r="B31" s="165">
        <v>302749</v>
      </c>
      <c r="C31" s="363">
        <v>0</v>
      </c>
      <c r="D31" s="363">
        <v>302749</v>
      </c>
      <c r="E31" s="363">
        <v>232128</v>
      </c>
      <c r="F31" s="363">
        <v>232128</v>
      </c>
      <c r="G31" s="146">
        <f t="shared" si="6"/>
        <v>70621</v>
      </c>
    </row>
    <row r="32" spans="1:7" ht="18.75" x14ac:dyDescent="0.3">
      <c r="A32" s="155" t="s">
        <v>230</v>
      </c>
      <c r="B32" s="165"/>
      <c r="C32" s="363"/>
      <c r="D32" s="165"/>
      <c r="E32" s="363">
        <v>0</v>
      </c>
      <c r="F32" s="363">
        <v>0</v>
      </c>
      <c r="G32" s="393">
        <f t="shared" si="6"/>
        <v>0</v>
      </c>
    </row>
    <row r="33" spans="1:7" ht="18.75" x14ac:dyDescent="0.3">
      <c r="A33" s="156" t="s">
        <v>231</v>
      </c>
      <c r="B33" s="363">
        <v>0</v>
      </c>
      <c r="C33" s="363">
        <v>0</v>
      </c>
      <c r="D33" s="363">
        <v>0</v>
      </c>
      <c r="E33" s="363">
        <v>0</v>
      </c>
      <c r="F33" s="363">
        <v>0</v>
      </c>
      <c r="G33" s="393">
        <f t="shared" si="6"/>
        <v>0</v>
      </c>
    </row>
    <row r="34" spans="1:7" ht="18.75" x14ac:dyDescent="0.3">
      <c r="A34" s="155" t="s">
        <v>232</v>
      </c>
      <c r="B34" s="363"/>
      <c r="C34" s="363">
        <v>0</v>
      </c>
      <c r="D34" s="165"/>
      <c r="E34" s="165"/>
      <c r="F34" s="165"/>
      <c r="G34" s="393">
        <f t="shared" si="6"/>
        <v>0</v>
      </c>
    </row>
    <row r="35" spans="1:7" ht="18.75" x14ac:dyDescent="0.3">
      <c r="A35" s="155" t="s">
        <v>233</v>
      </c>
      <c r="B35" s="363">
        <v>0</v>
      </c>
      <c r="C35" s="363">
        <v>0</v>
      </c>
      <c r="D35" s="363">
        <v>0</v>
      </c>
      <c r="E35" s="363">
        <v>0</v>
      </c>
      <c r="F35" s="363">
        <v>0</v>
      </c>
      <c r="G35" s="393">
        <f t="shared" si="6"/>
        <v>0</v>
      </c>
    </row>
    <row r="36" spans="1:7" ht="18.75" x14ac:dyDescent="0.3">
      <c r="A36" s="155" t="s">
        <v>234</v>
      </c>
      <c r="B36" s="363"/>
      <c r="C36" s="363">
        <v>0</v>
      </c>
      <c r="D36" s="165"/>
      <c r="E36" s="165"/>
      <c r="F36" s="165"/>
      <c r="G36" s="393">
        <f t="shared" si="6"/>
        <v>0</v>
      </c>
    </row>
    <row r="37" spans="1:7" ht="18.75" x14ac:dyDescent="0.3">
      <c r="A37" s="155" t="s">
        <v>235</v>
      </c>
      <c r="B37" s="363">
        <v>0</v>
      </c>
      <c r="C37" s="363">
        <v>0</v>
      </c>
      <c r="D37" s="363">
        <v>0</v>
      </c>
      <c r="E37" s="165"/>
      <c r="F37" s="165"/>
      <c r="G37" s="393">
        <f t="shared" si="6"/>
        <v>0</v>
      </c>
    </row>
    <row r="38" spans="1:7" ht="18.75" x14ac:dyDescent="0.3">
      <c r="A38" s="157" t="s">
        <v>236</v>
      </c>
      <c r="B38" s="365">
        <f t="shared" ref="B38:F38" si="7">B39+B40+B41+B42+B43+B44+B45+B46+B47</f>
        <v>0</v>
      </c>
      <c r="C38" s="365">
        <f t="shared" si="7"/>
        <v>0</v>
      </c>
      <c r="D38" s="365">
        <f t="shared" si="7"/>
        <v>0</v>
      </c>
      <c r="E38" s="365">
        <f t="shared" si="7"/>
        <v>0</v>
      </c>
      <c r="F38" s="365">
        <f t="shared" si="7"/>
        <v>0</v>
      </c>
      <c r="G38" s="366">
        <f>G39+G40+G41+G42+G43+G44+G45+G46+G47</f>
        <v>0</v>
      </c>
    </row>
    <row r="39" spans="1:7" ht="18.75" x14ac:dyDescent="0.3">
      <c r="A39" s="155" t="s">
        <v>237</v>
      </c>
      <c r="B39" s="363"/>
      <c r="C39" s="165"/>
      <c r="D39" s="165"/>
      <c r="E39" s="363"/>
      <c r="F39" s="165"/>
      <c r="G39" s="393">
        <f>D39-E39</f>
        <v>0</v>
      </c>
    </row>
    <row r="40" spans="1:7" ht="18.75" x14ac:dyDescent="0.3">
      <c r="A40" s="155" t="s">
        <v>238</v>
      </c>
      <c r="B40" s="363"/>
      <c r="C40" s="165"/>
      <c r="D40" s="165"/>
      <c r="E40" s="363"/>
      <c r="F40" s="165"/>
      <c r="G40" s="393">
        <f t="shared" ref="G40:G47" si="8">D40-E40</f>
        <v>0</v>
      </c>
    </row>
    <row r="41" spans="1:7" ht="18.75" x14ac:dyDescent="0.3">
      <c r="A41" s="155" t="s">
        <v>239</v>
      </c>
      <c r="B41" s="363"/>
      <c r="C41" s="165"/>
      <c r="D41" s="165"/>
      <c r="E41" s="363"/>
      <c r="F41" s="165"/>
      <c r="G41" s="393">
        <f t="shared" si="8"/>
        <v>0</v>
      </c>
    </row>
    <row r="42" spans="1:7" ht="18.75" x14ac:dyDescent="0.3">
      <c r="A42" s="155" t="s">
        <v>240</v>
      </c>
      <c r="B42" s="363"/>
      <c r="C42" s="165"/>
      <c r="D42" s="165"/>
      <c r="E42" s="363"/>
      <c r="F42" s="165"/>
      <c r="G42" s="393">
        <f t="shared" si="8"/>
        <v>0</v>
      </c>
    </row>
    <row r="43" spans="1:7" ht="18.75" x14ac:dyDescent="0.3">
      <c r="A43" s="155" t="s">
        <v>241</v>
      </c>
      <c r="B43" s="363"/>
      <c r="C43" s="165"/>
      <c r="D43" s="165"/>
      <c r="E43" s="363"/>
      <c r="F43" s="165"/>
      <c r="G43" s="393">
        <f t="shared" si="8"/>
        <v>0</v>
      </c>
    </row>
    <row r="44" spans="1:7" ht="18.75" x14ac:dyDescent="0.3">
      <c r="A44" s="155" t="s">
        <v>242</v>
      </c>
      <c r="B44" s="363"/>
      <c r="C44" s="165"/>
      <c r="D44" s="165"/>
      <c r="E44" s="363"/>
      <c r="F44" s="165"/>
      <c r="G44" s="393">
        <f t="shared" si="8"/>
        <v>0</v>
      </c>
    </row>
    <row r="45" spans="1:7" ht="18.75" x14ac:dyDescent="0.3">
      <c r="A45" s="155" t="s">
        <v>243</v>
      </c>
      <c r="B45" s="363"/>
      <c r="C45" s="165"/>
      <c r="D45" s="165"/>
      <c r="E45" s="363"/>
      <c r="F45" s="165"/>
      <c r="G45" s="393">
        <f t="shared" si="8"/>
        <v>0</v>
      </c>
    </row>
    <row r="46" spans="1:7" ht="18.75" x14ac:dyDescent="0.3">
      <c r="A46" s="155" t="s">
        <v>244</v>
      </c>
      <c r="B46" s="363"/>
      <c r="C46" s="165"/>
      <c r="D46" s="165"/>
      <c r="E46" s="363"/>
      <c r="F46" s="165"/>
      <c r="G46" s="393">
        <f t="shared" si="8"/>
        <v>0</v>
      </c>
    </row>
    <row r="47" spans="1:7" ht="18.75" x14ac:dyDescent="0.3">
      <c r="A47" s="155" t="s">
        <v>245</v>
      </c>
      <c r="B47" s="363"/>
      <c r="C47" s="165"/>
      <c r="D47" s="165"/>
      <c r="E47" s="363"/>
      <c r="F47" s="165"/>
      <c r="G47" s="393">
        <f t="shared" si="8"/>
        <v>0</v>
      </c>
    </row>
    <row r="48" spans="1:7" ht="18.75" x14ac:dyDescent="0.3">
      <c r="A48" s="157" t="s">
        <v>246</v>
      </c>
      <c r="B48" s="365">
        <f t="shared" ref="B48:F48" si="9">B49+B50+B51+B52+B53+B54+B55+B56+B57</f>
        <v>0</v>
      </c>
      <c r="C48" s="365">
        <f t="shared" si="9"/>
        <v>0</v>
      </c>
      <c r="D48" s="365">
        <f t="shared" si="9"/>
        <v>0</v>
      </c>
      <c r="E48" s="365">
        <f t="shared" si="9"/>
        <v>0</v>
      </c>
      <c r="F48" s="365">
        <f t="shared" si="9"/>
        <v>0</v>
      </c>
      <c r="G48" s="366">
        <f>G49+G50+G51+G52+G53+G54+G55+G56+G57</f>
        <v>0</v>
      </c>
    </row>
    <row r="49" spans="1:7" ht="18.75" x14ac:dyDescent="0.3">
      <c r="A49" s="155" t="s">
        <v>247</v>
      </c>
      <c r="B49" s="165"/>
      <c r="C49" s="363"/>
      <c r="D49" s="363"/>
      <c r="E49" s="363"/>
      <c r="F49" s="165"/>
      <c r="G49" s="393">
        <f>D49-E49</f>
        <v>0</v>
      </c>
    </row>
    <row r="50" spans="1:7" ht="18.75" x14ac:dyDescent="0.3">
      <c r="A50" s="155" t="s">
        <v>248</v>
      </c>
      <c r="B50" s="165"/>
      <c r="C50" s="363"/>
      <c r="D50" s="363"/>
      <c r="E50" s="165"/>
      <c r="F50" s="165"/>
      <c r="G50" s="393">
        <f t="shared" ref="G50:G57" si="10">D50-E50</f>
        <v>0</v>
      </c>
    </row>
    <row r="51" spans="1:7" ht="18.75" x14ac:dyDescent="0.3">
      <c r="A51" s="155" t="s">
        <v>249</v>
      </c>
      <c r="B51" s="165"/>
      <c r="C51" s="363"/>
      <c r="D51" s="363"/>
      <c r="E51" s="165"/>
      <c r="F51" s="165"/>
      <c r="G51" s="393">
        <f t="shared" si="10"/>
        <v>0</v>
      </c>
    </row>
    <row r="52" spans="1:7" ht="18.75" x14ac:dyDescent="0.3">
      <c r="A52" s="155" t="s">
        <v>250</v>
      </c>
      <c r="B52" s="165"/>
      <c r="C52" s="363"/>
      <c r="D52" s="363"/>
      <c r="E52" s="165"/>
      <c r="F52" s="165"/>
      <c r="G52" s="393">
        <f t="shared" si="10"/>
        <v>0</v>
      </c>
    </row>
    <row r="53" spans="1:7" ht="18.75" x14ac:dyDescent="0.3">
      <c r="A53" s="155" t="s">
        <v>251</v>
      </c>
      <c r="B53" s="165"/>
      <c r="C53" s="363"/>
      <c r="D53" s="363"/>
      <c r="E53" s="165"/>
      <c r="F53" s="165"/>
      <c r="G53" s="393">
        <f t="shared" si="10"/>
        <v>0</v>
      </c>
    </row>
    <row r="54" spans="1:7" ht="18.75" x14ac:dyDescent="0.3">
      <c r="A54" s="155" t="s">
        <v>252</v>
      </c>
      <c r="B54" s="165"/>
      <c r="C54" s="363"/>
      <c r="D54" s="363"/>
      <c r="E54" s="165"/>
      <c r="F54" s="165"/>
      <c r="G54" s="393">
        <f t="shared" si="10"/>
        <v>0</v>
      </c>
    </row>
    <row r="55" spans="1:7" ht="18.75" x14ac:dyDescent="0.3">
      <c r="A55" s="155" t="s">
        <v>253</v>
      </c>
      <c r="B55" s="165"/>
      <c r="C55" s="363"/>
      <c r="D55" s="363"/>
      <c r="E55" s="165"/>
      <c r="F55" s="165"/>
      <c r="G55" s="393">
        <f t="shared" si="10"/>
        <v>0</v>
      </c>
    </row>
    <row r="56" spans="1:7" ht="18.75" x14ac:dyDescent="0.3">
      <c r="A56" s="155" t="s">
        <v>254</v>
      </c>
      <c r="B56" s="165"/>
      <c r="C56" s="363"/>
      <c r="D56" s="363"/>
      <c r="E56" s="165"/>
      <c r="F56" s="165"/>
      <c r="G56" s="393">
        <f t="shared" si="10"/>
        <v>0</v>
      </c>
    </row>
    <row r="57" spans="1:7" ht="18.75" x14ac:dyDescent="0.3">
      <c r="A57" s="155" t="s">
        <v>255</v>
      </c>
      <c r="B57" s="165"/>
      <c r="C57" s="363"/>
      <c r="D57" s="363"/>
      <c r="E57" s="165"/>
      <c r="F57" s="165"/>
      <c r="G57" s="393">
        <f t="shared" si="10"/>
        <v>0</v>
      </c>
    </row>
    <row r="58" spans="1:7" ht="18.75" x14ac:dyDescent="0.3">
      <c r="A58" s="154" t="s">
        <v>256</v>
      </c>
      <c r="B58" s="363">
        <f>B59+B60+B61</f>
        <v>0</v>
      </c>
      <c r="C58" s="363">
        <f t="shared" ref="C58:F58" si="11">C59+C60+C61</f>
        <v>0</v>
      </c>
      <c r="D58" s="363">
        <f t="shared" si="11"/>
        <v>0</v>
      </c>
      <c r="E58" s="363">
        <f t="shared" si="11"/>
        <v>0</v>
      </c>
      <c r="F58" s="363">
        <f t="shared" si="11"/>
        <v>0</v>
      </c>
      <c r="G58" s="393">
        <f>G59+G60+G61</f>
        <v>0</v>
      </c>
    </row>
    <row r="59" spans="1:7" ht="18.75" x14ac:dyDescent="0.3">
      <c r="A59" s="155" t="s">
        <v>257</v>
      </c>
      <c r="B59" s="165"/>
      <c r="C59" s="363"/>
      <c r="D59" s="363"/>
      <c r="E59" s="363"/>
      <c r="F59" s="363"/>
      <c r="G59" s="393">
        <f>D59-E59</f>
        <v>0</v>
      </c>
    </row>
    <row r="60" spans="1:7" ht="18.75" x14ac:dyDescent="0.3">
      <c r="A60" s="155" t="s">
        <v>258</v>
      </c>
      <c r="B60" s="165"/>
      <c r="C60" s="363"/>
      <c r="D60" s="363"/>
      <c r="E60" s="363"/>
      <c r="F60" s="363"/>
      <c r="G60" s="393">
        <f t="shared" ref="G60:G61" si="12">D60-E60</f>
        <v>0</v>
      </c>
    </row>
    <row r="61" spans="1:7" ht="18.75" x14ac:dyDescent="0.3">
      <c r="A61" s="155" t="s">
        <v>259</v>
      </c>
      <c r="B61" s="165"/>
      <c r="C61" s="363"/>
      <c r="D61" s="363"/>
      <c r="E61" s="363"/>
      <c r="F61" s="363"/>
      <c r="G61" s="393">
        <f t="shared" si="12"/>
        <v>0</v>
      </c>
    </row>
    <row r="62" spans="1:7" ht="18.75" x14ac:dyDescent="0.3">
      <c r="A62" s="158" t="s">
        <v>260</v>
      </c>
      <c r="B62" s="365">
        <f t="shared" ref="B62:F62" si="13">B63+B64+B65+B66+B67+B68+B69+B70</f>
        <v>0</v>
      </c>
      <c r="C62" s="365">
        <f t="shared" si="13"/>
        <v>0</v>
      </c>
      <c r="D62" s="365">
        <f t="shared" si="13"/>
        <v>0</v>
      </c>
      <c r="E62" s="365">
        <f t="shared" si="13"/>
        <v>0</v>
      </c>
      <c r="F62" s="365">
        <f t="shared" si="13"/>
        <v>0</v>
      </c>
      <c r="G62" s="366">
        <f>G63+G64+G65+G66+G67+G68+G69+G70</f>
        <v>0</v>
      </c>
    </row>
    <row r="63" spans="1:7" ht="18.75" x14ac:dyDescent="0.3">
      <c r="A63" s="155" t="s">
        <v>261</v>
      </c>
      <c r="B63" s="363"/>
      <c r="C63" s="363"/>
      <c r="D63" s="165"/>
      <c r="E63" s="363"/>
      <c r="F63" s="363"/>
      <c r="G63" s="393">
        <f>D63-E63</f>
        <v>0</v>
      </c>
    </row>
    <row r="64" spans="1:7" ht="18.75" x14ac:dyDescent="0.3">
      <c r="A64" s="155" t="s">
        <v>262</v>
      </c>
      <c r="B64" s="363"/>
      <c r="C64" s="363"/>
      <c r="D64" s="165"/>
      <c r="E64" s="363"/>
      <c r="F64" s="363"/>
      <c r="G64" s="393">
        <f t="shared" ref="G64:G70" si="14">D64-E64</f>
        <v>0</v>
      </c>
    </row>
    <row r="65" spans="1:7" ht="18.75" x14ac:dyDescent="0.3">
      <c r="A65" s="155" t="s">
        <v>263</v>
      </c>
      <c r="B65" s="363"/>
      <c r="C65" s="363"/>
      <c r="D65" s="165"/>
      <c r="E65" s="363"/>
      <c r="F65" s="363"/>
      <c r="G65" s="393">
        <f t="shared" si="14"/>
        <v>0</v>
      </c>
    </row>
    <row r="66" spans="1:7" ht="18.75" x14ac:dyDescent="0.3">
      <c r="A66" s="155" t="s">
        <v>264</v>
      </c>
      <c r="B66" s="363"/>
      <c r="C66" s="363"/>
      <c r="D66" s="165"/>
      <c r="E66" s="363"/>
      <c r="F66" s="363"/>
      <c r="G66" s="393">
        <f t="shared" si="14"/>
        <v>0</v>
      </c>
    </row>
    <row r="67" spans="1:7" ht="18.75" x14ac:dyDescent="0.3">
      <c r="A67" s="155" t="s">
        <v>265</v>
      </c>
      <c r="B67" s="363"/>
      <c r="C67" s="363"/>
      <c r="D67" s="165"/>
      <c r="E67" s="363"/>
      <c r="F67" s="363"/>
      <c r="G67" s="393">
        <f t="shared" si="14"/>
        <v>0</v>
      </c>
    </row>
    <row r="68" spans="1:7" ht="18.75" x14ac:dyDescent="0.3">
      <c r="A68" s="155" t="s">
        <v>25</v>
      </c>
      <c r="B68" s="363"/>
      <c r="C68" s="363"/>
      <c r="D68" s="165"/>
      <c r="E68" s="363"/>
      <c r="F68" s="363"/>
      <c r="G68" s="393">
        <f t="shared" si="14"/>
        <v>0</v>
      </c>
    </row>
    <row r="69" spans="1:7" ht="18.75" x14ac:dyDescent="0.3">
      <c r="A69" s="155" t="s">
        <v>266</v>
      </c>
      <c r="B69" s="363"/>
      <c r="C69" s="363"/>
      <c r="D69" s="165"/>
      <c r="E69" s="363"/>
      <c r="F69" s="363"/>
      <c r="G69" s="393">
        <f t="shared" si="14"/>
        <v>0</v>
      </c>
    </row>
    <row r="70" spans="1:7" ht="18.75" x14ac:dyDescent="0.3">
      <c r="A70" s="155" t="s">
        <v>267</v>
      </c>
      <c r="B70" s="363"/>
      <c r="C70" s="363"/>
      <c r="D70" s="165"/>
      <c r="E70" s="363"/>
      <c r="F70" s="363"/>
      <c r="G70" s="393">
        <f t="shared" si="14"/>
        <v>0</v>
      </c>
    </row>
    <row r="71" spans="1:7" ht="18.75" x14ac:dyDescent="0.3">
      <c r="A71" s="154" t="s">
        <v>268</v>
      </c>
      <c r="B71" s="363">
        <f t="shared" ref="B71:F71" si="15">B72+B73+B74</f>
        <v>0</v>
      </c>
      <c r="C71" s="363">
        <f t="shared" si="15"/>
        <v>0</v>
      </c>
      <c r="D71" s="363">
        <f t="shared" si="15"/>
        <v>0</v>
      </c>
      <c r="E71" s="363">
        <f t="shared" si="15"/>
        <v>0</v>
      </c>
      <c r="F71" s="363">
        <f t="shared" si="15"/>
        <v>0</v>
      </c>
      <c r="G71" s="393">
        <f>G72+G73+G74</f>
        <v>0</v>
      </c>
    </row>
    <row r="72" spans="1:7" ht="18.75" x14ac:dyDescent="0.3">
      <c r="A72" s="155" t="s">
        <v>269</v>
      </c>
      <c r="B72" s="363"/>
      <c r="C72" s="363"/>
      <c r="D72" s="363"/>
      <c r="E72" s="363"/>
      <c r="F72" s="363"/>
      <c r="G72" s="393">
        <f>D72-E72</f>
        <v>0</v>
      </c>
    </row>
    <row r="73" spans="1:7" ht="18.75" x14ac:dyDescent="0.3">
      <c r="A73" s="155" t="s">
        <v>270</v>
      </c>
      <c r="B73" s="363"/>
      <c r="C73" s="165"/>
      <c r="D73" s="363"/>
      <c r="E73" s="165"/>
      <c r="F73" s="165"/>
      <c r="G73" s="393">
        <f t="shared" ref="G73:G74" si="16">D73-E73</f>
        <v>0</v>
      </c>
    </row>
    <row r="74" spans="1:7" ht="18.75" x14ac:dyDescent="0.3">
      <c r="A74" s="155" t="s">
        <v>271</v>
      </c>
      <c r="B74" s="363"/>
      <c r="C74" s="165"/>
      <c r="D74" s="363"/>
      <c r="E74" s="165"/>
      <c r="F74" s="165"/>
      <c r="G74" s="393">
        <f t="shared" si="16"/>
        <v>0</v>
      </c>
    </row>
    <row r="75" spans="1:7" ht="18.75" x14ac:dyDescent="0.3">
      <c r="A75" s="154" t="s">
        <v>138</v>
      </c>
      <c r="B75" s="365">
        <f t="shared" ref="B75:F75" si="17">B76+B77+B78+B79+B80+B81+B82</f>
        <v>0</v>
      </c>
      <c r="C75" s="365">
        <f t="shared" si="17"/>
        <v>0</v>
      </c>
      <c r="D75" s="365">
        <f t="shared" si="17"/>
        <v>0</v>
      </c>
      <c r="E75" s="365">
        <f t="shared" si="17"/>
        <v>0</v>
      </c>
      <c r="F75" s="365">
        <f t="shared" si="17"/>
        <v>0</v>
      </c>
      <c r="G75" s="366">
        <f>G76+G77+G78+G79+G80+G81+G82</f>
        <v>0</v>
      </c>
    </row>
    <row r="76" spans="1:7" ht="18.75" x14ac:dyDescent="0.3">
      <c r="A76" s="155" t="s">
        <v>272</v>
      </c>
      <c r="B76" s="363"/>
      <c r="C76" s="363"/>
      <c r="D76" s="363"/>
      <c r="E76" s="363"/>
      <c r="F76" s="363"/>
      <c r="G76" s="393">
        <f>D76-E76</f>
        <v>0</v>
      </c>
    </row>
    <row r="77" spans="1:7" ht="18.75" x14ac:dyDescent="0.3">
      <c r="A77" s="155" t="s">
        <v>273</v>
      </c>
      <c r="B77" s="363"/>
      <c r="C77" s="363"/>
      <c r="D77" s="363"/>
      <c r="E77" s="363"/>
      <c r="F77" s="363"/>
      <c r="G77" s="393">
        <f t="shared" ref="G77:G82" si="18">D77-E77</f>
        <v>0</v>
      </c>
    </row>
    <row r="78" spans="1:7" ht="18.75" x14ac:dyDescent="0.3">
      <c r="A78" s="155" t="s">
        <v>274</v>
      </c>
      <c r="B78" s="363"/>
      <c r="C78" s="363"/>
      <c r="D78" s="363"/>
      <c r="E78" s="363"/>
      <c r="F78" s="363"/>
      <c r="G78" s="393">
        <f t="shared" si="18"/>
        <v>0</v>
      </c>
    </row>
    <row r="79" spans="1:7" ht="18.75" x14ac:dyDescent="0.3">
      <c r="A79" s="155" t="s">
        <v>275</v>
      </c>
      <c r="B79" s="363"/>
      <c r="C79" s="363"/>
      <c r="D79" s="363"/>
      <c r="E79" s="363"/>
      <c r="F79" s="363"/>
      <c r="G79" s="393">
        <f t="shared" si="18"/>
        <v>0</v>
      </c>
    </row>
    <row r="80" spans="1:7" ht="18.75" x14ac:dyDescent="0.3">
      <c r="A80" s="155" t="s">
        <v>276</v>
      </c>
      <c r="B80" s="363"/>
      <c r="C80" s="363"/>
      <c r="D80" s="363"/>
      <c r="E80" s="363"/>
      <c r="F80" s="363"/>
      <c r="G80" s="393">
        <f t="shared" si="18"/>
        <v>0</v>
      </c>
    </row>
    <row r="81" spans="1:7" ht="18.75" x14ac:dyDescent="0.3">
      <c r="A81" s="155" t="s">
        <v>277</v>
      </c>
      <c r="B81" s="363"/>
      <c r="C81" s="363"/>
      <c r="D81" s="363"/>
      <c r="E81" s="363"/>
      <c r="F81" s="363"/>
      <c r="G81" s="393">
        <f t="shared" si="18"/>
        <v>0</v>
      </c>
    </row>
    <row r="82" spans="1:7" ht="18.75" x14ac:dyDescent="0.3">
      <c r="A82" s="155" t="s">
        <v>278</v>
      </c>
      <c r="B82" s="363"/>
      <c r="C82" s="363"/>
      <c r="D82" s="363"/>
      <c r="E82" s="363"/>
      <c r="F82" s="363"/>
      <c r="G82" s="393">
        <f t="shared" si="18"/>
        <v>0</v>
      </c>
    </row>
    <row r="83" spans="1:7" ht="18.75" x14ac:dyDescent="0.3">
      <c r="A83" s="154" t="s">
        <v>279</v>
      </c>
      <c r="B83" s="363">
        <f>B84+B92+B102+B112+B122+B132+B136+B145+B149</f>
        <v>0</v>
      </c>
      <c r="C83" s="363">
        <f t="shared" ref="C83:G83" si="19">C84+C92+C102+C112+C122+C132+C136+C145+C149</f>
        <v>0</v>
      </c>
      <c r="D83" s="363">
        <f t="shared" si="19"/>
        <v>0</v>
      </c>
      <c r="E83" s="363">
        <f t="shared" si="19"/>
        <v>0</v>
      </c>
      <c r="F83" s="363">
        <f t="shared" si="19"/>
        <v>0</v>
      </c>
      <c r="G83" s="393">
        <f t="shared" si="19"/>
        <v>0</v>
      </c>
    </row>
    <row r="84" spans="1:7" ht="18.75" x14ac:dyDescent="0.3">
      <c r="A84" s="154" t="s">
        <v>280</v>
      </c>
      <c r="B84" s="365">
        <f t="shared" ref="B84:G84" si="20">B85+B86+B87+B88+B89+B90+B91</f>
        <v>0</v>
      </c>
      <c r="C84" s="365">
        <f t="shared" si="20"/>
        <v>0</v>
      </c>
      <c r="D84" s="365">
        <f t="shared" si="20"/>
        <v>0</v>
      </c>
      <c r="E84" s="365">
        <f t="shared" si="20"/>
        <v>0</v>
      </c>
      <c r="F84" s="365">
        <f t="shared" si="20"/>
        <v>0</v>
      </c>
      <c r="G84" s="366">
        <f t="shared" si="20"/>
        <v>0</v>
      </c>
    </row>
    <row r="85" spans="1:7" ht="18.75" x14ac:dyDescent="0.3">
      <c r="A85" s="155" t="s">
        <v>209</v>
      </c>
      <c r="B85" s="165"/>
      <c r="C85" s="363"/>
      <c r="D85" s="165"/>
      <c r="E85" s="363"/>
      <c r="F85" s="363"/>
      <c r="G85" s="393">
        <f>D85-E85</f>
        <v>0</v>
      </c>
    </row>
    <row r="86" spans="1:7" ht="18.75" x14ac:dyDescent="0.3">
      <c r="A86" s="155" t="s">
        <v>210</v>
      </c>
      <c r="B86" s="165"/>
      <c r="C86" s="363"/>
      <c r="D86" s="165"/>
      <c r="E86" s="363"/>
      <c r="F86" s="363"/>
      <c r="G86" s="393">
        <f t="shared" ref="G86:G91" si="21">D86-E86</f>
        <v>0</v>
      </c>
    </row>
    <row r="87" spans="1:7" ht="18.75" x14ac:dyDescent="0.3">
      <c r="A87" s="155" t="s">
        <v>211</v>
      </c>
      <c r="B87" s="165"/>
      <c r="C87" s="363"/>
      <c r="D87" s="165"/>
      <c r="E87" s="363"/>
      <c r="F87" s="363"/>
      <c r="G87" s="393">
        <f t="shared" si="21"/>
        <v>0</v>
      </c>
    </row>
    <row r="88" spans="1:7" ht="18.75" x14ac:dyDescent="0.3">
      <c r="A88" s="155" t="s">
        <v>212</v>
      </c>
      <c r="B88" s="165"/>
      <c r="C88" s="363"/>
      <c r="D88" s="165"/>
      <c r="E88" s="363"/>
      <c r="F88" s="363"/>
      <c r="G88" s="393">
        <f t="shared" si="21"/>
        <v>0</v>
      </c>
    </row>
    <row r="89" spans="1:7" ht="18.75" x14ac:dyDescent="0.3">
      <c r="A89" s="155" t="s">
        <v>213</v>
      </c>
      <c r="B89" s="165"/>
      <c r="C89" s="363"/>
      <c r="D89" s="165"/>
      <c r="E89" s="363"/>
      <c r="F89" s="363"/>
      <c r="G89" s="393">
        <f t="shared" si="21"/>
        <v>0</v>
      </c>
    </row>
    <row r="90" spans="1:7" ht="18.75" x14ac:dyDescent="0.3">
      <c r="A90" s="155" t="s">
        <v>214</v>
      </c>
      <c r="B90" s="165"/>
      <c r="C90" s="363"/>
      <c r="D90" s="165"/>
      <c r="E90" s="363"/>
      <c r="F90" s="363"/>
      <c r="G90" s="393">
        <f t="shared" si="21"/>
        <v>0</v>
      </c>
    </row>
    <row r="91" spans="1:7" ht="18.75" x14ac:dyDescent="0.3">
      <c r="A91" s="155" t="s">
        <v>215</v>
      </c>
      <c r="B91" s="165"/>
      <c r="C91" s="363"/>
      <c r="D91" s="165"/>
      <c r="E91" s="363"/>
      <c r="F91" s="363"/>
      <c r="G91" s="393">
        <f t="shared" si="21"/>
        <v>0</v>
      </c>
    </row>
    <row r="92" spans="1:7" ht="18.75" x14ac:dyDescent="0.3">
      <c r="A92" s="154" t="s">
        <v>281</v>
      </c>
      <c r="B92" s="365">
        <f t="shared" ref="B92:G92" si="22">B93+B94+B95+B96+B97+B98+B99+B100+B101</f>
        <v>0</v>
      </c>
      <c r="C92" s="365">
        <f t="shared" si="22"/>
        <v>0</v>
      </c>
      <c r="D92" s="365">
        <f t="shared" si="22"/>
        <v>0</v>
      </c>
      <c r="E92" s="365">
        <f t="shared" si="22"/>
        <v>0</v>
      </c>
      <c r="F92" s="365">
        <f t="shared" si="22"/>
        <v>0</v>
      </c>
      <c r="G92" s="366">
        <f t="shared" si="22"/>
        <v>0</v>
      </c>
    </row>
    <row r="93" spans="1:7" ht="37.5" x14ac:dyDescent="0.3">
      <c r="A93" s="156" t="s">
        <v>217</v>
      </c>
      <c r="B93" s="363"/>
      <c r="C93" s="363"/>
      <c r="D93" s="165"/>
      <c r="E93" s="165"/>
      <c r="F93" s="165"/>
      <c r="G93" s="393">
        <f>D93-E93</f>
        <v>0</v>
      </c>
    </row>
    <row r="94" spans="1:7" ht="18.75" x14ac:dyDescent="0.3">
      <c r="A94" s="155" t="s">
        <v>218</v>
      </c>
      <c r="B94" s="363"/>
      <c r="C94" s="363"/>
      <c r="D94" s="165"/>
      <c r="E94" s="165"/>
      <c r="F94" s="165"/>
      <c r="G94" s="393">
        <f t="shared" ref="G94:G101" si="23">D94-E94</f>
        <v>0</v>
      </c>
    </row>
    <row r="95" spans="1:7" ht="18.75" x14ac:dyDescent="0.3">
      <c r="A95" s="155" t="s">
        <v>219</v>
      </c>
      <c r="B95" s="363"/>
      <c r="C95" s="363"/>
      <c r="D95" s="165"/>
      <c r="E95" s="165"/>
      <c r="F95" s="165"/>
      <c r="G95" s="393">
        <f t="shared" si="23"/>
        <v>0</v>
      </c>
    </row>
    <row r="96" spans="1:7" ht="18.75" x14ac:dyDescent="0.3">
      <c r="A96" s="155" t="s">
        <v>220</v>
      </c>
      <c r="B96" s="363"/>
      <c r="C96" s="363"/>
      <c r="D96" s="165"/>
      <c r="E96" s="165"/>
      <c r="F96" s="165"/>
      <c r="G96" s="393">
        <f t="shared" si="23"/>
        <v>0</v>
      </c>
    </row>
    <row r="97" spans="1:7" ht="18.75" x14ac:dyDescent="0.3">
      <c r="A97" s="155" t="s">
        <v>221</v>
      </c>
      <c r="B97" s="363"/>
      <c r="C97" s="363"/>
      <c r="D97" s="165"/>
      <c r="E97" s="165"/>
      <c r="F97" s="165"/>
      <c r="G97" s="393">
        <f t="shared" si="23"/>
        <v>0</v>
      </c>
    </row>
    <row r="98" spans="1:7" ht="18.75" x14ac:dyDescent="0.3">
      <c r="A98" s="155" t="s">
        <v>222</v>
      </c>
      <c r="B98" s="363"/>
      <c r="C98" s="363"/>
      <c r="D98" s="165"/>
      <c r="E98" s="165"/>
      <c r="F98" s="165"/>
      <c r="G98" s="393">
        <f t="shared" si="23"/>
        <v>0</v>
      </c>
    </row>
    <row r="99" spans="1:7" ht="18.75" x14ac:dyDescent="0.3">
      <c r="A99" s="155" t="s">
        <v>223</v>
      </c>
      <c r="B99" s="363"/>
      <c r="C99" s="363"/>
      <c r="D99" s="165"/>
      <c r="E99" s="165"/>
      <c r="F99" s="165"/>
      <c r="G99" s="393">
        <f t="shared" si="23"/>
        <v>0</v>
      </c>
    </row>
    <row r="100" spans="1:7" ht="18.75" x14ac:dyDescent="0.3">
      <c r="A100" s="155" t="s">
        <v>224</v>
      </c>
      <c r="B100" s="363"/>
      <c r="C100" s="363"/>
      <c r="D100" s="165"/>
      <c r="E100" s="165"/>
      <c r="F100" s="165"/>
      <c r="G100" s="393">
        <f t="shared" si="23"/>
        <v>0</v>
      </c>
    </row>
    <row r="101" spans="1:7" ht="18.75" x14ac:dyDescent="0.3">
      <c r="A101" s="155" t="s">
        <v>225</v>
      </c>
      <c r="B101" s="363"/>
      <c r="C101" s="363"/>
      <c r="D101" s="165"/>
      <c r="E101" s="165"/>
      <c r="F101" s="165"/>
      <c r="G101" s="393">
        <f t="shared" si="23"/>
        <v>0</v>
      </c>
    </row>
    <row r="102" spans="1:7" ht="18.75" x14ac:dyDescent="0.3">
      <c r="A102" s="154" t="s">
        <v>226</v>
      </c>
      <c r="B102" s="365">
        <f t="shared" ref="B102:G102" si="24">B103+B104+B105+B106+B107+B108+B109+B110+B111</f>
        <v>0</v>
      </c>
      <c r="C102" s="365">
        <f t="shared" si="24"/>
        <v>0</v>
      </c>
      <c r="D102" s="365">
        <f t="shared" si="24"/>
        <v>0</v>
      </c>
      <c r="E102" s="365">
        <f t="shared" si="24"/>
        <v>0</v>
      </c>
      <c r="F102" s="365">
        <f t="shared" si="24"/>
        <v>0</v>
      </c>
      <c r="G102" s="366">
        <f t="shared" si="24"/>
        <v>0</v>
      </c>
    </row>
    <row r="103" spans="1:7" ht="18.75" x14ac:dyDescent="0.3">
      <c r="A103" s="155" t="s">
        <v>227</v>
      </c>
      <c r="B103" s="363"/>
      <c r="C103" s="165"/>
      <c r="D103" s="363"/>
      <c r="E103" s="363"/>
      <c r="F103" s="363"/>
      <c r="G103" s="393">
        <f>D103-E103</f>
        <v>0</v>
      </c>
    </row>
    <row r="104" spans="1:7" ht="18.75" x14ac:dyDescent="0.3">
      <c r="A104" s="155" t="s">
        <v>228</v>
      </c>
      <c r="B104" s="363"/>
      <c r="C104" s="165"/>
      <c r="D104" s="363"/>
      <c r="E104" s="363"/>
      <c r="F104" s="363"/>
      <c r="G104" s="393">
        <f t="shared" ref="G104:G111" si="25">D104-E104</f>
        <v>0</v>
      </c>
    </row>
    <row r="105" spans="1:7" ht="18.75" x14ac:dyDescent="0.3">
      <c r="A105" s="155" t="s">
        <v>229</v>
      </c>
      <c r="B105" s="363"/>
      <c r="C105" s="165"/>
      <c r="D105" s="363"/>
      <c r="E105" s="363"/>
      <c r="F105" s="363"/>
      <c r="G105" s="393">
        <f t="shared" si="25"/>
        <v>0</v>
      </c>
    </row>
    <row r="106" spans="1:7" ht="18.75" x14ac:dyDescent="0.3">
      <c r="A106" s="155" t="s">
        <v>230</v>
      </c>
      <c r="B106" s="363"/>
      <c r="C106" s="165"/>
      <c r="D106" s="363"/>
      <c r="E106" s="363"/>
      <c r="F106" s="363"/>
      <c r="G106" s="393">
        <f t="shared" si="25"/>
        <v>0</v>
      </c>
    </row>
    <row r="107" spans="1:7" ht="18.75" x14ac:dyDescent="0.3">
      <c r="A107" s="156" t="s">
        <v>231</v>
      </c>
      <c r="B107" s="363"/>
      <c r="C107" s="165"/>
      <c r="D107" s="363"/>
      <c r="E107" s="363"/>
      <c r="F107" s="363"/>
      <c r="G107" s="393">
        <f t="shared" si="25"/>
        <v>0</v>
      </c>
    </row>
    <row r="108" spans="1:7" ht="18.75" x14ac:dyDescent="0.3">
      <c r="A108" s="155" t="s">
        <v>232</v>
      </c>
      <c r="B108" s="363"/>
      <c r="C108" s="165"/>
      <c r="D108" s="363"/>
      <c r="E108" s="363"/>
      <c r="F108" s="363"/>
      <c r="G108" s="393">
        <f t="shared" si="25"/>
        <v>0</v>
      </c>
    </row>
    <row r="109" spans="1:7" ht="18.75" x14ac:dyDescent="0.3">
      <c r="A109" s="155" t="s">
        <v>233</v>
      </c>
      <c r="B109" s="363"/>
      <c r="C109" s="165"/>
      <c r="D109" s="363"/>
      <c r="E109" s="363"/>
      <c r="F109" s="363"/>
      <c r="G109" s="393">
        <f t="shared" si="25"/>
        <v>0</v>
      </c>
    </row>
    <row r="110" spans="1:7" ht="18.75" x14ac:dyDescent="0.3">
      <c r="A110" s="155" t="s">
        <v>234</v>
      </c>
      <c r="B110" s="363"/>
      <c r="C110" s="165"/>
      <c r="D110" s="363"/>
      <c r="E110" s="363"/>
      <c r="F110" s="363"/>
      <c r="G110" s="393">
        <f t="shared" si="25"/>
        <v>0</v>
      </c>
    </row>
    <row r="111" spans="1:7" ht="18.75" x14ac:dyDescent="0.3">
      <c r="A111" s="155" t="s">
        <v>235</v>
      </c>
      <c r="B111" s="363"/>
      <c r="C111" s="165"/>
      <c r="D111" s="363"/>
      <c r="E111" s="363"/>
      <c r="F111" s="363"/>
      <c r="G111" s="393">
        <f t="shared" si="25"/>
        <v>0</v>
      </c>
    </row>
    <row r="112" spans="1:7" ht="18.75" x14ac:dyDescent="0.3">
      <c r="A112" s="157" t="s">
        <v>236</v>
      </c>
      <c r="B112" s="365">
        <f t="shared" ref="B112:G112" si="26">B113+B114+B115+B116+B117+B118+B119+B120+B121</f>
        <v>0</v>
      </c>
      <c r="C112" s="365">
        <f t="shared" si="26"/>
        <v>0</v>
      </c>
      <c r="D112" s="365">
        <f t="shared" si="26"/>
        <v>0</v>
      </c>
      <c r="E112" s="365">
        <f t="shared" si="26"/>
        <v>0</v>
      </c>
      <c r="F112" s="365">
        <f t="shared" si="26"/>
        <v>0</v>
      </c>
      <c r="G112" s="366">
        <f t="shared" si="26"/>
        <v>0</v>
      </c>
    </row>
    <row r="113" spans="1:7" ht="18.75" x14ac:dyDescent="0.3">
      <c r="A113" s="155" t="s">
        <v>237</v>
      </c>
      <c r="B113" s="363"/>
      <c r="C113" s="363"/>
      <c r="D113" s="363"/>
      <c r="E113" s="363"/>
      <c r="F113" s="165"/>
      <c r="G113" s="393">
        <f>D113-E113</f>
        <v>0</v>
      </c>
    </row>
    <row r="114" spans="1:7" ht="18.75" x14ac:dyDescent="0.3">
      <c r="A114" s="155" t="s">
        <v>238</v>
      </c>
      <c r="B114" s="363"/>
      <c r="C114" s="363"/>
      <c r="D114" s="363"/>
      <c r="E114" s="363"/>
      <c r="F114" s="165"/>
      <c r="G114" s="393">
        <f t="shared" ref="G114:G121" si="27">D114-E114</f>
        <v>0</v>
      </c>
    </row>
    <row r="115" spans="1:7" ht="18.75" x14ac:dyDescent="0.3">
      <c r="A115" s="155" t="s">
        <v>239</v>
      </c>
      <c r="B115" s="363"/>
      <c r="C115" s="363"/>
      <c r="D115" s="363"/>
      <c r="E115" s="363"/>
      <c r="F115" s="165"/>
      <c r="G115" s="393">
        <f t="shared" si="27"/>
        <v>0</v>
      </c>
    </row>
    <row r="116" spans="1:7" ht="18.75" x14ac:dyDescent="0.3">
      <c r="A116" s="155" t="s">
        <v>240</v>
      </c>
      <c r="B116" s="363"/>
      <c r="C116" s="363"/>
      <c r="D116" s="363"/>
      <c r="E116" s="363"/>
      <c r="F116" s="165"/>
      <c r="G116" s="393">
        <f t="shared" si="27"/>
        <v>0</v>
      </c>
    </row>
    <row r="117" spans="1:7" ht="18.75" x14ac:dyDescent="0.3">
      <c r="A117" s="155" t="s">
        <v>241</v>
      </c>
      <c r="B117" s="363"/>
      <c r="C117" s="363"/>
      <c r="D117" s="363"/>
      <c r="E117" s="363"/>
      <c r="F117" s="165"/>
      <c r="G117" s="393">
        <f t="shared" si="27"/>
        <v>0</v>
      </c>
    </row>
    <row r="118" spans="1:7" ht="18.75" x14ac:dyDescent="0.3">
      <c r="A118" s="155" t="s">
        <v>242</v>
      </c>
      <c r="B118" s="363"/>
      <c r="C118" s="363"/>
      <c r="D118" s="363"/>
      <c r="E118" s="363"/>
      <c r="F118" s="165"/>
      <c r="G118" s="393">
        <f t="shared" si="27"/>
        <v>0</v>
      </c>
    </row>
    <row r="119" spans="1:7" ht="18.75" x14ac:dyDescent="0.3">
      <c r="A119" s="155" t="s">
        <v>243</v>
      </c>
      <c r="B119" s="363"/>
      <c r="C119" s="363"/>
      <c r="D119" s="363"/>
      <c r="E119" s="363"/>
      <c r="F119" s="165"/>
      <c r="G119" s="393">
        <f t="shared" si="27"/>
        <v>0</v>
      </c>
    </row>
    <row r="120" spans="1:7" ht="18.75" x14ac:dyDescent="0.3">
      <c r="A120" s="155" t="s">
        <v>244</v>
      </c>
      <c r="B120" s="363"/>
      <c r="C120" s="363"/>
      <c r="D120" s="363"/>
      <c r="E120" s="363"/>
      <c r="F120" s="165"/>
      <c r="G120" s="393">
        <f t="shared" si="27"/>
        <v>0</v>
      </c>
    </row>
    <row r="121" spans="1:7" ht="18.75" x14ac:dyDescent="0.3">
      <c r="A121" s="155" t="s">
        <v>245</v>
      </c>
      <c r="B121" s="363"/>
      <c r="C121" s="363"/>
      <c r="D121" s="363"/>
      <c r="E121" s="363"/>
      <c r="F121" s="165"/>
      <c r="G121" s="393">
        <f t="shared" si="27"/>
        <v>0</v>
      </c>
    </row>
    <row r="122" spans="1:7" ht="18.75" x14ac:dyDescent="0.3">
      <c r="A122" s="157" t="s">
        <v>246</v>
      </c>
      <c r="B122" s="363">
        <f t="shared" ref="B122:F122" si="28">B123+B124+B125+B126+B127+B128+B129+B130+B131</f>
        <v>0</v>
      </c>
      <c r="C122" s="363">
        <f t="shared" si="28"/>
        <v>0</v>
      </c>
      <c r="D122" s="363">
        <f t="shared" si="28"/>
        <v>0</v>
      </c>
      <c r="E122" s="363">
        <f t="shared" si="28"/>
        <v>0</v>
      </c>
      <c r="F122" s="363">
        <f t="shared" si="28"/>
        <v>0</v>
      </c>
      <c r="G122" s="393">
        <f>G123+G124+G125+G126+G127+G128+G129+G130+G131</f>
        <v>0</v>
      </c>
    </row>
    <row r="123" spans="1:7" ht="18.75" x14ac:dyDescent="0.3">
      <c r="A123" s="155" t="s">
        <v>247</v>
      </c>
      <c r="B123" s="165"/>
      <c r="C123" s="363"/>
      <c r="D123" s="363"/>
      <c r="E123" s="363"/>
      <c r="F123" s="165"/>
      <c r="G123" s="393">
        <f>D123-E123</f>
        <v>0</v>
      </c>
    </row>
    <row r="124" spans="1:7" ht="18.75" x14ac:dyDescent="0.3">
      <c r="A124" s="155" t="s">
        <v>248</v>
      </c>
      <c r="B124" s="165"/>
      <c r="C124" s="363"/>
      <c r="D124" s="363"/>
      <c r="E124" s="363"/>
      <c r="F124" s="165"/>
      <c r="G124" s="393">
        <f t="shared" ref="G124:G131" si="29">D124-E124</f>
        <v>0</v>
      </c>
    </row>
    <row r="125" spans="1:7" ht="18.75" x14ac:dyDescent="0.3">
      <c r="A125" s="155" t="s">
        <v>249</v>
      </c>
      <c r="B125" s="165"/>
      <c r="C125" s="363"/>
      <c r="D125" s="363"/>
      <c r="E125" s="363"/>
      <c r="F125" s="165"/>
      <c r="G125" s="393">
        <f t="shared" si="29"/>
        <v>0</v>
      </c>
    </row>
    <row r="126" spans="1:7" ht="18.75" x14ac:dyDescent="0.3">
      <c r="A126" s="155" t="s">
        <v>250</v>
      </c>
      <c r="B126" s="165"/>
      <c r="C126" s="363"/>
      <c r="D126" s="363"/>
      <c r="E126" s="363"/>
      <c r="F126" s="165"/>
      <c r="G126" s="393">
        <f t="shared" si="29"/>
        <v>0</v>
      </c>
    </row>
    <row r="127" spans="1:7" ht="18.75" x14ac:dyDescent="0.3">
      <c r="A127" s="155" t="s">
        <v>251</v>
      </c>
      <c r="B127" s="165"/>
      <c r="C127" s="363"/>
      <c r="D127" s="363"/>
      <c r="E127" s="363"/>
      <c r="F127" s="165"/>
      <c r="G127" s="393">
        <f t="shared" si="29"/>
        <v>0</v>
      </c>
    </row>
    <row r="128" spans="1:7" ht="18.75" x14ac:dyDescent="0.3">
      <c r="A128" s="155" t="s">
        <v>252</v>
      </c>
      <c r="B128" s="165"/>
      <c r="C128" s="363"/>
      <c r="D128" s="363"/>
      <c r="E128" s="363"/>
      <c r="F128" s="165"/>
      <c r="G128" s="393">
        <f t="shared" si="29"/>
        <v>0</v>
      </c>
    </row>
    <row r="129" spans="1:7" ht="18.75" x14ac:dyDescent="0.3">
      <c r="A129" s="155" t="s">
        <v>253</v>
      </c>
      <c r="B129" s="165"/>
      <c r="C129" s="363"/>
      <c r="D129" s="363"/>
      <c r="E129" s="363"/>
      <c r="F129" s="165"/>
      <c r="G129" s="393">
        <f t="shared" si="29"/>
        <v>0</v>
      </c>
    </row>
    <row r="130" spans="1:7" ht="18.75" x14ac:dyDescent="0.3">
      <c r="A130" s="155" t="s">
        <v>254</v>
      </c>
      <c r="B130" s="165"/>
      <c r="C130" s="363"/>
      <c r="D130" s="363"/>
      <c r="E130" s="363"/>
      <c r="F130" s="165"/>
      <c r="G130" s="393">
        <f t="shared" si="29"/>
        <v>0</v>
      </c>
    </row>
    <row r="131" spans="1:7" ht="18.75" x14ac:dyDescent="0.3">
      <c r="A131" s="155" t="s">
        <v>255</v>
      </c>
      <c r="B131" s="165"/>
      <c r="C131" s="363"/>
      <c r="D131" s="363"/>
      <c r="E131" s="363"/>
      <c r="F131" s="165"/>
      <c r="G131" s="393">
        <f t="shared" si="29"/>
        <v>0</v>
      </c>
    </row>
    <row r="132" spans="1:7" ht="18.75" x14ac:dyDescent="0.3">
      <c r="A132" s="154" t="s">
        <v>256</v>
      </c>
      <c r="B132" s="363">
        <f>B133+B134+B135</f>
        <v>0</v>
      </c>
      <c r="C132" s="363">
        <f t="shared" ref="C132:G132" si="30">C133+C134+C135</f>
        <v>0</v>
      </c>
      <c r="D132" s="363">
        <f t="shared" si="30"/>
        <v>0</v>
      </c>
      <c r="E132" s="363">
        <f t="shared" si="30"/>
        <v>0</v>
      </c>
      <c r="F132" s="363">
        <f t="shared" si="30"/>
        <v>0</v>
      </c>
      <c r="G132" s="393">
        <f t="shared" si="30"/>
        <v>0</v>
      </c>
    </row>
    <row r="133" spans="1:7" ht="18.75" x14ac:dyDescent="0.3">
      <c r="A133" s="155" t="s">
        <v>257</v>
      </c>
      <c r="B133" s="363"/>
      <c r="C133" s="165"/>
      <c r="D133" s="165"/>
      <c r="E133" s="165"/>
      <c r="F133" s="363"/>
      <c r="G133" s="393">
        <f>D133-E133</f>
        <v>0</v>
      </c>
    </row>
    <row r="134" spans="1:7" ht="18.75" x14ac:dyDescent="0.3">
      <c r="A134" s="155" t="s">
        <v>258</v>
      </c>
      <c r="B134" s="363"/>
      <c r="C134" s="165"/>
      <c r="D134" s="165"/>
      <c r="E134" s="165"/>
      <c r="F134" s="363"/>
      <c r="G134" s="393">
        <f t="shared" ref="G134:G135" si="31">D134-E134</f>
        <v>0</v>
      </c>
    </row>
    <row r="135" spans="1:7" ht="18.75" x14ac:dyDescent="0.3">
      <c r="A135" s="155" t="s">
        <v>259</v>
      </c>
      <c r="B135" s="363"/>
      <c r="C135" s="165"/>
      <c r="D135" s="165"/>
      <c r="E135" s="165"/>
      <c r="F135" s="363"/>
      <c r="G135" s="393">
        <f t="shared" si="31"/>
        <v>0</v>
      </c>
    </row>
    <row r="136" spans="1:7" ht="18.75" x14ac:dyDescent="0.3">
      <c r="A136" s="157" t="s">
        <v>282</v>
      </c>
      <c r="B136" s="365">
        <f>B137+B138+B139+B140+B141+B143+B144</f>
        <v>0</v>
      </c>
      <c r="C136" s="365">
        <f t="shared" ref="C136:F136" si="32">C137+C138+C139+C140+C141+C143+C144</f>
        <v>0</v>
      </c>
      <c r="D136" s="365">
        <f t="shared" si="32"/>
        <v>0</v>
      </c>
      <c r="E136" s="365">
        <f t="shared" si="32"/>
        <v>0</v>
      </c>
      <c r="F136" s="365">
        <f t="shared" si="32"/>
        <v>0</v>
      </c>
      <c r="G136" s="366">
        <f>G137+G138+G139+G140+G141+G143+G144</f>
        <v>0</v>
      </c>
    </row>
    <row r="137" spans="1:7" ht="18.75" x14ac:dyDescent="0.3">
      <c r="A137" s="155" t="s">
        <v>261</v>
      </c>
      <c r="B137" s="363"/>
      <c r="C137" s="363"/>
      <c r="D137" s="363"/>
      <c r="E137" s="363"/>
      <c r="F137" s="363"/>
      <c r="G137" s="393">
        <f>D137-E137</f>
        <v>0</v>
      </c>
    </row>
    <row r="138" spans="1:7" ht="18.75" x14ac:dyDescent="0.3">
      <c r="A138" s="155" t="s">
        <v>262</v>
      </c>
      <c r="B138" s="363"/>
      <c r="C138" s="363"/>
      <c r="D138" s="363"/>
      <c r="E138" s="363"/>
      <c r="F138" s="363"/>
      <c r="G138" s="393">
        <f t="shared" ref="G138:G144" si="33">D138-E138</f>
        <v>0</v>
      </c>
    </row>
    <row r="139" spans="1:7" ht="18.75" x14ac:dyDescent="0.3">
      <c r="A139" s="155" t="s">
        <v>263</v>
      </c>
      <c r="B139" s="363"/>
      <c r="C139" s="363"/>
      <c r="D139" s="363"/>
      <c r="E139" s="363"/>
      <c r="F139" s="363"/>
      <c r="G139" s="393">
        <f t="shared" si="33"/>
        <v>0</v>
      </c>
    </row>
    <row r="140" spans="1:7" ht="18.75" x14ac:dyDescent="0.3">
      <c r="A140" s="155" t="s">
        <v>264</v>
      </c>
      <c r="B140" s="363"/>
      <c r="C140" s="363"/>
      <c r="D140" s="363"/>
      <c r="E140" s="363"/>
      <c r="F140" s="363"/>
      <c r="G140" s="393">
        <f t="shared" si="33"/>
        <v>0</v>
      </c>
    </row>
    <row r="141" spans="1:7" ht="18.75" x14ac:dyDescent="0.3">
      <c r="A141" s="155" t="s">
        <v>265</v>
      </c>
      <c r="B141" s="363"/>
      <c r="C141" s="363"/>
      <c r="D141" s="363"/>
      <c r="E141" s="363"/>
      <c r="F141" s="363"/>
      <c r="G141" s="393">
        <f t="shared" si="33"/>
        <v>0</v>
      </c>
    </row>
    <row r="142" spans="1:7" ht="18.75" x14ac:dyDescent="0.3">
      <c r="A142" s="155" t="s">
        <v>385</v>
      </c>
      <c r="B142" s="363"/>
      <c r="C142" s="363"/>
      <c r="D142" s="363"/>
      <c r="E142" s="363"/>
      <c r="F142" s="363"/>
      <c r="G142" s="393">
        <f t="shared" si="33"/>
        <v>0</v>
      </c>
    </row>
    <row r="143" spans="1:7" ht="18.75" x14ac:dyDescent="0.3">
      <c r="A143" s="155" t="s">
        <v>266</v>
      </c>
      <c r="B143" s="363"/>
      <c r="C143" s="363"/>
      <c r="D143" s="363"/>
      <c r="E143" s="363"/>
      <c r="F143" s="363"/>
      <c r="G143" s="393">
        <f t="shared" si="33"/>
        <v>0</v>
      </c>
    </row>
    <row r="144" spans="1:7" ht="18.75" x14ac:dyDescent="0.3">
      <c r="A144" s="155" t="s">
        <v>267</v>
      </c>
      <c r="B144" s="363"/>
      <c r="C144" s="363"/>
      <c r="D144" s="363"/>
      <c r="E144" s="363"/>
      <c r="F144" s="363"/>
      <c r="G144" s="393">
        <f t="shared" si="33"/>
        <v>0</v>
      </c>
    </row>
    <row r="145" spans="1:11" ht="18.75" x14ac:dyDescent="0.3">
      <c r="A145" s="154" t="s">
        <v>268</v>
      </c>
      <c r="B145" s="365">
        <f t="shared" ref="B145:F145" si="34">B146+B147+B148</f>
        <v>0</v>
      </c>
      <c r="C145" s="365">
        <f t="shared" si="34"/>
        <v>0</v>
      </c>
      <c r="D145" s="365">
        <f t="shared" si="34"/>
        <v>0</v>
      </c>
      <c r="E145" s="365">
        <f t="shared" si="34"/>
        <v>0</v>
      </c>
      <c r="F145" s="365">
        <f t="shared" si="34"/>
        <v>0</v>
      </c>
      <c r="G145" s="366">
        <f>G146+G147+G148</f>
        <v>0</v>
      </c>
    </row>
    <row r="146" spans="1:11" ht="18.75" x14ac:dyDescent="0.3">
      <c r="A146" s="155" t="s">
        <v>269</v>
      </c>
      <c r="B146" s="363"/>
      <c r="C146" s="363"/>
      <c r="D146" s="363"/>
      <c r="E146" s="363"/>
      <c r="F146" s="363"/>
      <c r="G146" s="393">
        <f>D146-E146</f>
        <v>0</v>
      </c>
    </row>
    <row r="147" spans="1:11" ht="18.75" x14ac:dyDescent="0.3">
      <c r="A147" s="155" t="s">
        <v>270</v>
      </c>
      <c r="B147" s="363"/>
      <c r="C147" s="363"/>
      <c r="D147" s="363"/>
      <c r="E147" s="363"/>
      <c r="F147" s="363"/>
      <c r="G147" s="393">
        <f t="shared" ref="G147:G148" si="35">D147-E147</f>
        <v>0</v>
      </c>
    </row>
    <row r="148" spans="1:11" ht="18.75" x14ac:dyDescent="0.3">
      <c r="A148" s="155" t="s">
        <v>271</v>
      </c>
      <c r="B148" s="363"/>
      <c r="C148" s="363"/>
      <c r="D148" s="363"/>
      <c r="E148" s="363"/>
      <c r="F148" s="363"/>
      <c r="G148" s="393">
        <f t="shared" si="35"/>
        <v>0</v>
      </c>
    </row>
    <row r="149" spans="1:11" ht="18.75" x14ac:dyDescent="0.3">
      <c r="A149" s="154" t="s">
        <v>138</v>
      </c>
      <c r="B149" s="365">
        <f t="shared" ref="B149:F149" si="36">B150+B151+B152+B153+B154+B155+B156</f>
        <v>0</v>
      </c>
      <c r="C149" s="365">
        <f t="shared" si="36"/>
        <v>0</v>
      </c>
      <c r="D149" s="365">
        <f t="shared" si="36"/>
        <v>0</v>
      </c>
      <c r="E149" s="365">
        <f t="shared" si="36"/>
        <v>0</v>
      </c>
      <c r="F149" s="365">
        <f t="shared" si="36"/>
        <v>0</v>
      </c>
      <c r="G149" s="366">
        <f>G150+G151+G152+G153+G154+G155+G156</f>
        <v>0</v>
      </c>
    </row>
    <row r="150" spans="1:11" ht="18.75" x14ac:dyDescent="0.3">
      <c r="A150" s="155" t="s">
        <v>272</v>
      </c>
      <c r="B150" s="165"/>
      <c r="C150" s="363"/>
      <c r="D150" s="165"/>
      <c r="E150" s="165"/>
      <c r="F150" s="165"/>
      <c r="G150" s="393">
        <f>D150-E150</f>
        <v>0</v>
      </c>
    </row>
    <row r="151" spans="1:11" ht="18.75" x14ac:dyDescent="0.3">
      <c r="A151" s="155" t="s">
        <v>273</v>
      </c>
      <c r="B151" s="165"/>
      <c r="C151" s="363"/>
      <c r="D151" s="165"/>
      <c r="E151" s="165"/>
      <c r="F151" s="165"/>
      <c r="G151" s="393">
        <f t="shared" ref="G151:G156" si="37">D151-E151</f>
        <v>0</v>
      </c>
    </row>
    <row r="152" spans="1:11" ht="18.75" x14ac:dyDescent="0.3">
      <c r="A152" s="155" t="s">
        <v>274</v>
      </c>
      <c r="B152" s="165"/>
      <c r="C152" s="363"/>
      <c r="D152" s="165"/>
      <c r="E152" s="165"/>
      <c r="F152" s="165"/>
      <c r="G152" s="393">
        <f t="shared" si="37"/>
        <v>0</v>
      </c>
    </row>
    <row r="153" spans="1:11" ht="18.75" x14ac:dyDescent="0.3">
      <c r="A153" s="155" t="s">
        <v>275</v>
      </c>
      <c r="B153" s="165"/>
      <c r="C153" s="363"/>
      <c r="D153" s="165"/>
      <c r="E153" s="165"/>
      <c r="F153" s="165"/>
      <c r="G153" s="393">
        <f t="shared" si="37"/>
        <v>0</v>
      </c>
    </row>
    <row r="154" spans="1:11" ht="18.75" x14ac:dyDescent="0.3">
      <c r="A154" s="155" t="s">
        <v>276</v>
      </c>
      <c r="B154" s="165"/>
      <c r="C154" s="363"/>
      <c r="D154" s="165"/>
      <c r="E154" s="165"/>
      <c r="F154" s="165"/>
      <c r="G154" s="393">
        <f t="shared" si="37"/>
        <v>0</v>
      </c>
    </row>
    <row r="155" spans="1:11" ht="18.75" x14ac:dyDescent="0.3">
      <c r="A155" s="155" t="s">
        <v>277</v>
      </c>
      <c r="B155" s="165"/>
      <c r="C155" s="363"/>
      <c r="D155" s="165"/>
      <c r="E155" s="165"/>
      <c r="F155" s="165"/>
      <c r="G155" s="393">
        <f t="shared" si="37"/>
        <v>0</v>
      </c>
    </row>
    <row r="156" spans="1:11" ht="18.75" x14ac:dyDescent="0.3">
      <c r="A156" s="155" t="s">
        <v>278</v>
      </c>
      <c r="B156" s="165"/>
      <c r="C156" s="165"/>
      <c r="D156" s="165"/>
      <c r="E156" s="165"/>
      <c r="F156" s="165"/>
      <c r="G156" s="393">
        <f t="shared" si="37"/>
        <v>0</v>
      </c>
    </row>
    <row r="157" spans="1:11" ht="18.75" x14ac:dyDescent="0.3">
      <c r="A157" s="159"/>
      <c r="B157" s="165"/>
      <c r="C157" s="11"/>
      <c r="D157" s="11"/>
      <c r="E157" s="11"/>
      <c r="F157" s="11"/>
      <c r="G157" s="147"/>
    </row>
    <row r="158" spans="1:11" ht="18.75" x14ac:dyDescent="0.3">
      <c r="A158" s="160" t="s">
        <v>283</v>
      </c>
      <c r="B158" s="368">
        <f>+B83+B9</f>
        <v>302749</v>
      </c>
      <c r="C158" s="167">
        <f t="shared" ref="C158:E158" si="38">+C83+C9</f>
        <v>0</v>
      </c>
      <c r="D158" s="371">
        <f t="shared" si="38"/>
        <v>302749</v>
      </c>
      <c r="E158" s="371">
        <f t="shared" si="38"/>
        <v>232128</v>
      </c>
      <c r="F158" s="373">
        <f>+F83+F9</f>
        <v>232128</v>
      </c>
      <c r="G158" s="372">
        <f>+G83+G9</f>
        <v>70621</v>
      </c>
    </row>
    <row r="159" spans="1:11" ht="18.75" x14ac:dyDescent="0.3">
      <c r="A159" s="231" t="s">
        <v>595</v>
      </c>
      <c r="B159" s="232" t="s">
        <v>596</v>
      </c>
      <c r="C159" s="233"/>
      <c r="D159" s="234"/>
      <c r="E159" s="233"/>
      <c r="F159" s="232"/>
      <c r="G159" s="224"/>
      <c r="H159" s="87"/>
      <c r="I159" s="91"/>
      <c r="J159" s="91"/>
      <c r="K159" s="91"/>
    </row>
    <row r="160" spans="1:11" ht="18.75" x14ac:dyDescent="0.3">
      <c r="A160" s="235" t="s">
        <v>535</v>
      </c>
      <c r="B160" s="235" t="s">
        <v>571</v>
      </c>
      <c r="C160" s="233"/>
      <c r="D160" s="234"/>
      <c r="E160" s="233"/>
      <c r="F160" s="235"/>
      <c r="G160" s="224"/>
      <c r="H160" s="87"/>
      <c r="I160" s="93"/>
      <c r="J160" s="93"/>
      <c r="K160" s="93"/>
    </row>
    <row r="161" spans="1:11" ht="18.75" x14ac:dyDescent="0.3">
      <c r="A161" s="235"/>
      <c r="B161" s="235"/>
      <c r="C161" s="233"/>
      <c r="D161" s="234"/>
      <c r="E161" s="233"/>
      <c r="F161" s="235"/>
      <c r="G161" s="224"/>
      <c r="H161" s="87"/>
      <c r="I161" s="94"/>
      <c r="J161" s="94"/>
      <c r="K161" s="94"/>
    </row>
    <row r="162" spans="1:11" ht="18.75" x14ac:dyDescent="0.3">
      <c r="A162" s="235"/>
      <c r="B162" s="235"/>
      <c r="C162" s="233"/>
      <c r="D162" s="234"/>
      <c r="E162" s="233"/>
      <c r="F162" s="235"/>
      <c r="G162" s="224"/>
      <c r="H162" s="87"/>
      <c r="I162" s="94"/>
      <c r="J162" s="94"/>
      <c r="K162" s="94"/>
    </row>
    <row r="163" spans="1:11" ht="18.75" x14ac:dyDescent="0.3">
      <c r="A163" s="236" t="s">
        <v>544</v>
      </c>
      <c r="B163" s="236" t="s">
        <v>548</v>
      </c>
      <c r="C163" s="109"/>
      <c r="D163" s="236"/>
      <c r="E163" s="233"/>
      <c r="F163" s="236"/>
      <c r="G163" s="225"/>
      <c r="H163" s="97"/>
      <c r="I163" s="95"/>
      <c r="J163" s="95"/>
      <c r="K163" s="95"/>
    </row>
    <row r="164" spans="1:11" ht="18.75" x14ac:dyDescent="0.3">
      <c r="A164" s="231" t="s">
        <v>536</v>
      </c>
      <c r="B164" s="237" t="s">
        <v>591</v>
      </c>
      <c r="C164" s="237"/>
      <c r="D164" s="237"/>
      <c r="E164" s="233"/>
      <c r="F164" s="237"/>
      <c r="G164" s="226"/>
      <c r="H164" s="86"/>
      <c r="I164" s="86"/>
      <c r="J164" s="86"/>
      <c r="K164" s="86"/>
    </row>
    <row r="165" spans="1:11" ht="18.75" x14ac:dyDescent="0.3">
      <c r="A165" s="238"/>
      <c r="B165" s="233"/>
      <c r="C165" s="238"/>
      <c r="D165" s="239"/>
      <c r="E165" s="233"/>
      <c r="F165" s="7"/>
      <c r="G165" s="227"/>
      <c r="H165" s="88"/>
      <c r="I165" s="88"/>
      <c r="J165" s="88"/>
      <c r="K165" s="88"/>
    </row>
    <row r="166" spans="1:11" ht="18.75" x14ac:dyDescent="0.3">
      <c r="A166" s="240" t="s">
        <v>596</v>
      </c>
      <c r="B166" s="232" t="s">
        <v>597</v>
      </c>
      <c r="C166" s="241"/>
      <c r="D166" s="242"/>
      <c r="E166" s="241"/>
      <c r="F166" s="242"/>
      <c r="G166" s="224"/>
      <c r="H166" s="99"/>
      <c r="I166" s="89"/>
      <c r="J166" s="5"/>
      <c r="K166" s="99"/>
    </row>
    <row r="167" spans="1:11" ht="18.75" x14ac:dyDescent="0.3">
      <c r="A167" s="243" t="s">
        <v>592</v>
      </c>
      <c r="B167" s="244" t="s">
        <v>539</v>
      </c>
      <c r="C167" s="229"/>
      <c r="D167" s="233"/>
      <c r="E167" s="229"/>
      <c r="F167" s="233"/>
      <c r="G167" s="224"/>
      <c r="H167" s="101"/>
      <c r="I167" s="89"/>
      <c r="J167" s="89"/>
      <c r="K167" s="101"/>
    </row>
    <row r="168" spans="1:11" ht="18.75" x14ac:dyDescent="0.3">
      <c r="A168" s="245"/>
      <c r="B168" s="246" t="s">
        <v>593</v>
      </c>
      <c r="C168" s="230"/>
      <c r="D168" s="230"/>
      <c r="E168" s="230"/>
      <c r="F168" s="230"/>
      <c r="G168" s="224"/>
      <c r="H168" s="101"/>
      <c r="I168" s="89"/>
      <c r="J168" s="89"/>
      <c r="K168" s="101"/>
    </row>
    <row r="169" spans="1:11" s="5" customFormat="1" ht="18.75" x14ac:dyDescent="0.3">
      <c r="A169" s="245"/>
      <c r="B169" s="246"/>
      <c r="C169" s="230"/>
      <c r="D169" s="230"/>
      <c r="E169" s="230"/>
      <c r="F169" s="230"/>
      <c r="G169" s="224"/>
      <c r="H169" s="101"/>
      <c r="I169" s="89"/>
      <c r="J169" s="89"/>
      <c r="K169" s="101"/>
    </row>
    <row r="170" spans="1:11" ht="18.75" x14ac:dyDescent="0.3">
      <c r="A170" s="245"/>
      <c r="B170" s="234"/>
      <c r="C170" s="230"/>
      <c r="D170" s="230"/>
      <c r="E170" s="230"/>
      <c r="F170" s="230"/>
      <c r="G170" s="224"/>
      <c r="H170" s="5"/>
      <c r="I170" s="5"/>
      <c r="J170" s="5"/>
      <c r="K170" s="5"/>
    </row>
    <row r="171" spans="1:11" ht="18.75" x14ac:dyDescent="0.3">
      <c r="A171" s="109" t="s">
        <v>544</v>
      </c>
      <c r="B171" s="236" t="s">
        <v>543</v>
      </c>
      <c r="C171" s="109"/>
      <c r="D171" s="109"/>
      <c r="E171" s="109"/>
      <c r="F171" s="109"/>
      <c r="G171" s="225"/>
      <c r="H171" s="104"/>
      <c r="I171" s="104"/>
      <c r="J171" s="104"/>
      <c r="K171" s="104"/>
    </row>
    <row r="172" spans="1:11" ht="18.75" x14ac:dyDescent="0.3">
      <c r="A172" s="237" t="s">
        <v>537</v>
      </c>
      <c r="B172" s="231" t="s">
        <v>572</v>
      </c>
      <c r="C172" s="247"/>
      <c r="D172" s="247"/>
      <c r="E172" s="247"/>
      <c r="F172" s="247"/>
      <c r="G172" s="228"/>
      <c r="H172" s="103"/>
      <c r="I172" s="103"/>
      <c r="J172" s="103"/>
      <c r="K172" s="103"/>
    </row>
    <row r="173" spans="1:11" s="5" customFormat="1" ht="18.75" x14ac:dyDescent="0.3">
      <c r="A173" s="237"/>
      <c r="B173" s="231"/>
      <c r="C173" s="247"/>
      <c r="D173" s="247"/>
      <c r="E173" s="247"/>
      <c r="F173" s="247"/>
      <c r="G173" s="228"/>
      <c r="H173" s="103"/>
      <c r="I173" s="103"/>
      <c r="J173" s="103"/>
      <c r="K173" s="103"/>
    </row>
    <row r="174" spans="1:11" ht="18.75" x14ac:dyDescent="0.3">
      <c r="A174" s="242" t="s">
        <v>600</v>
      </c>
      <c r="B174" s="233"/>
      <c r="C174" s="229"/>
      <c r="D174" s="242"/>
      <c r="E174" s="229"/>
      <c r="F174" s="229"/>
      <c r="G174" s="229"/>
    </row>
    <row r="175" spans="1:11" ht="18.75" x14ac:dyDescent="0.3">
      <c r="A175" s="230" t="s">
        <v>602</v>
      </c>
      <c r="B175" s="233"/>
      <c r="C175" s="233"/>
      <c r="D175" s="230"/>
      <c r="E175" s="229"/>
      <c r="F175" s="229"/>
      <c r="G175" s="229"/>
    </row>
    <row r="176" spans="1:11" ht="18.75" x14ac:dyDescent="0.3">
      <c r="A176" s="230" t="s">
        <v>540</v>
      </c>
      <c r="B176" s="233"/>
      <c r="C176" s="233"/>
      <c r="D176" s="230"/>
      <c r="E176" s="229"/>
      <c r="F176" s="229"/>
      <c r="G176" s="229"/>
    </row>
    <row r="177" spans="1:7" s="5" customFormat="1" ht="18.75" x14ac:dyDescent="0.3">
      <c r="A177" s="230"/>
      <c r="B177" s="233"/>
      <c r="C177" s="233"/>
      <c r="D177" s="230"/>
      <c r="E177" s="229"/>
      <c r="F177" s="229"/>
      <c r="G177" s="229"/>
    </row>
    <row r="178" spans="1:7" ht="18.75" x14ac:dyDescent="0.3">
      <c r="A178" s="229"/>
      <c r="B178" s="229"/>
      <c r="C178" s="229"/>
      <c r="D178" s="229"/>
      <c r="E178" s="229"/>
      <c r="F178" s="229"/>
      <c r="G178" s="229"/>
    </row>
    <row r="179" spans="1:7" ht="18.75" x14ac:dyDescent="0.3">
      <c r="A179" s="230" t="s">
        <v>544</v>
      </c>
      <c r="B179" s="230"/>
      <c r="C179" s="230"/>
      <c r="D179" s="230"/>
      <c r="E179" s="229"/>
      <c r="F179" s="229"/>
      <c r="G179" s="229"/>
    </row>
    <row r="180" spans="1:7" ht="18.75" x14ac:dyDescent="0.3">
      <c r="A180" s="247" t="s">
        <v>574</v>
      </c>
      <c r="B180" s="247"/>
      <c r="C180" s="247"/>
      <c r="D180" s="247"/>
      <c r="E180" s="229"/>
      <c r="F180" s="229"/>
      <c r="G180" s="229"/>
    </row>
  </sheetData>
  <mergeCells count="8">
    <mergeCell ref="A2:G2"/>
    <mergeCell ref="A3:G3"/>
    <mergeCell ref="A7:A8"/>
    <mergeCell ref="B7:F7"/>
    <mergeCell ref="G7:G8"/>
    <mergeCell ref="A4:G4"/>
    <mergeCell ref="A5:G5"/>
    <mergeCell ref="A6:G6"/>
  </mergeCells>
  <pageMargins left="0.7" right="0.7" top="0.75" bottom="0.75" header="0.3" footer="0.3"/>
  <pageSetup scale="44" orientation="portrait" r:id="rId1"/>
  <rowBreaks count="2" manualBreakCount="2">
    <brk id="74" max="16383" man="1"/>
    <brk id="158" max="16383" man="1"/>
  </rowBreaks>
  <ignoredErrors>
    <ignoredError sqref="G145 G149 G18 G28 G38 G48 G58 G62 G71 G75 G92 G102 G112 G122 G132 G13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zoomScale="60" zoomScaleNormal="60" workbookViewId="0">
      <selection activeCell="E48" sqref="E48"/>
    </sheetView>
  </sheetViews>
  <sheetFormatPr baseColWidth="10" defaultRowHeight="15" customHeight="1" x14ac:dyDescent="0.25"/>
  <cols>
    <col min="1" max="1" width="46.28515625" customWidth="1"/>
    <col min="2" max="7" width="17" customWidth="1"/>
    <col min="8" max="8" width="0.28515625" customWidth="1"/>
  </cols>
  <sheetData>
    <row r="1" spans="1:7" s="5" customFormat="1" ht="15" customHeight="1" x14ac:dyDescent="0.25"/>
    <row r="2" spans="1:7" s="5" customFormat="1" ht="15" customHeight="1" x14ac:dyDescent="0.25"/>
    <row r="3" spans="1:7" s="5" customFormat="1" ht="15" customHeight="1" x14ac:dyDescent="0.25">
      <c r="A3" s="3"/>
      <c r="B3" s="3"/>
      <c r="C3" s="3"/>
      <c r="D3" s="3"/>
      <c r="E3" s="3"/>
      <c r="F3" s="3"/>
      <c r="G3" s="3"/>
    </row>
    <row r="4" spans="1:7" s="5" customFormat="1" ht="13.5" customHeight="1" x14ac:dyDescent="0.25">
      <c r="A4" s="3"/>
      <c r="B4" s="3"/>
      <c r="C4" s="3"/>
      <c r="D4" s="3"/>
      <c r="E4" s="3"/>
      <c r="F4" s="3"/>
      <c r="G4" s="3"/>
    </row>
    <row r="5" spans="1:7" s="5" customFormat="1" ht="18.75" customHeight="1" x14ac:dyDescent="0.25">
      <c r="A5" s="428" t="s">
        <v>534</v>
      </c>
      <c r="B5" s="428"/>
      <c r="C5" s="428"/>
      <c r="D5" s="428"/>
      <c r="E5" s="428"/>
      <c r="F5" s="428"/>
      <c r="G5" s="428"/>
    </row>
    <row r="6" spans="1:7" ht="16.5" customHeight="1" x14ac:dyDescent="0.25">
      <c r="A6" s="431" t="s">
        <v>449</v>
      </c>
      <c r="B6" s="431"/>
      <c r="C6" s="431"/>
      <c r="D6" s="431"/>
      <c r="E6" s="431"/>
      <c r="F6" s="431"/>
      <c r="G6" s="431"/>
    </row>
    <row r="7" spans="1:7" ht="17.25" customHeight="1" x14ac:dyDescent="0.25">
      <c r="A7" s="432" t="s">
        <v>582</v>
      </c>
      <c r="B7" s="432"/>
      <c r="C7" s="432"/>
      <c r="D7" s="432"/>
      <c r="E7" s="432"/>
      <c r="F7" s="432"/>
      <c r="G7" s="432"/>
    </row>
    <row r="8" spans="1:7" ht="15" customHeight="1" x14ac:dyDescent="0.25">
      <c r="A8" s="433" t="s">
        <v>6</v>
      </c>
      <c r="B8" s="397"/>
      <c r="C8" s="397"/>
      <c r="D8" s="397"/>
      <c r="E8" s="397"/>
      <c r="F8" s="397"/>
      <c r="G8" s="397"/>
    </row>
    <row r="9" spans="1:7" ht="15" customHeight="1" x14ac:dyDescent="0.25">
      <c r="A9" s="434" t="s">
        <v>10</v>
      </c>
      <c r="B9" s="435" t="s">
        <v>23</v>
      </c>
      <c r="C9" s="436"/>
      <c r="D9" s="436"/>
      <c r="E9" s="436"/>
      <c r="F9" s="437"/>
      <c r="G9" s="438" t="s">
        <v>285</v>
      </c>
    </row>
    <row r="10" spans="1:7" ht="15" customHeight="1" x14ac:dyDescent="0.25">
      <c r="A10" s="434"/>
      <c r="B10" s="168" t="s">
        <v>24</v>
      </c>
      <c r="C10" s="169" t="s">
        <v>13</v>
      </c>
      <c r="D10" s="170" t="s">
        <v>14</v>
      </c>
      <c r="E10" s="170" t="s">
        <v>15</v>
      </c>
      <c r="F10" s="171" t="s">
        <v>11</v>
      </c>
      <c r="G10" s="439"/>
    </row>
    <row r="11" spans="1:7" ht="15" customHeight="1" x14ac:dyDescent="0.25">
      <c r="A11" s="6" t="s">
        <v>491</v>
      </c>
      <c r="B11" s="275">
        <v>302749</v>
      </c>
      <c r="C11" s="275">
        <f t="shared" ref="C11" si="0">C12+C13+C14+C15+C16+C17+C18+C19</f>
        <v>0</v>
      </c>
      <c r="D11" s="275">
        <v>302749</v>
      </c>
      <c r="E11" s="275">
        <v>232128</v>
      </c>
      <c r="F11" s="275">
        <v>232128</v>
      </c>
      <c r="G11" s="275">
        <f>D11-E11</f>
        <v>70621</v>
      </c>
    </row>
    <row r="12" spans="1:7" ht="15" customHeight="1" x14ac:dyDescent="0.25">
      <c r="A12" s="161" t="s">
        <v>492</v>
      </c>
      <c r="B12" s="276"/>
      <c r="C12" s="276"/>
      <c r="D12" s="276"/>
      <c r="E12" s="276"/>
      <c r="F12" s="276"/>
      <c r="G12" s="276">
        <f>D12-E12</f>
        <v>0</v>
      </c>
    </row>
    <row r="13" spans="1:7" ht="15" customHeight="1" x14ac:dyDescent="0.25">
      <c r="A13" s="161" t="s">
        <v>493</v>
      </c>
      <c r="B13" s="276"/>
      <c r="C13" s="276"/>
      <c r="D13" s="276"/>
      <c r="E13" s="276"/>
      <c r="F13" s="276"/>
      <c r="G13" s="276">
        <f t="shared" ref="G13:G19" si="1">D13-E13</f>
        <v>0</v>
      </c>
    </row>
    <row r="14" spans="1:7" ht="15" customHeight="1" x14ac:dyDescent="0.25">
      <c r="A14" s="161" t="s">
        <v>494</v>
      </c>
      <c r="B14" s="276"/>
      <c r="C14" s="276"/>
      <c r="D14" s="276"/>
      <c r="E14" s="276"/>
      <c r="F14" s="276"/>
      <c r="G14" s="276">
        <f t="shared" si="1"/>
        <v>0</v>
      </c>
    </row>
    <row r="15" spans="1:7" ht="15" customHeight="1" x14ac:dyDescent="0.25">
      <c r="A15" s="161" t="s">
        <v>495</v>
      </c>
      <c r="B15" s="276"/>
      <c r="C15" s="276"/>
      <c r="D15" s="276"/>
      <c r="E15" s="276"/>
      <c r="F15" s="276"/>
      <c r="G15" s="276">
        <f t="shared" si="1"/>
        <v>0</v>
      </c>
    </row>
    <row r="16" spans="1:7" ht="15" customHeight="1" x14ac:dyDescent="0.25">
      <c r="A16" s="161" t="s">
        <v>496</v>
      </c>
      <c r="B16" s="276"/>
      <c r="C16" s="276"/>
      <c r="D16" s="276"/>
      <c r="E16" s="276"/>
      <c r="F16" s="276"/>
      <c r="G16" s="276">
        <f t="shared" si="1"/>
        <v>0</v>
      </c>
    </row>
    <row r="17" spans="1:7" ht="15" customHeight="1" x14ac:dyDescent="0.25">
      <c r="A17" s="161" t="s">
        <v>497</v>
      </c>
      <c r="B17" s="276"/>
      <c r="C17" s="276"/>
      <c r="D17" s="276"/>
      <c r="E17" s="276"/>
      <c r="F17" s="276"/>
      <c r="G17" s="276">
        <f t="shared" si="1"/>
        <v>0</v>
      </c>
    </row>
    <row r="18" spans="1:7" ht="15" customHeight="1" x14ac:dyDescent="0.25">
      <c r="A18" s="161" t="s">
        <v>498</v>
      </c>
      <c r="B18" s="276"/>
      <c r="C18" s="276"/>
      <c r="D18" s="276"/>
      <c r="E18" s="276"/>
      <c r="F18" s="276"/>
      <c r="G18" s="276">
        <f t="shared" si="1"/>
        <v>0</v>
      </c>
    </row>
    <row r="19" spans="1:7" ht="15" customHeight="1" x14ac:dyDescent="0.25">
      <c r="A19" s="161" t="s">
        <v>499</v>
      </c>
      <c r="B19" s="276"/>
      <c r="C19" s="276"/>
      <c r="D19" s="276"/>
      <c r="E19" s="276"/>
      <c r="F19" s="276"/>
      <c r="G19" s="276">
        <f t="shared" si="1"/>
        <v>0</v>
      </c>
    </row>
    <row r="20" spans="1:7" ht="15" customHeight="1" x14ac:dyDescent="0.25">
      <c r="A20" s="162"/>
      <c r="B20" s="276"/>
      <c r="C20" s="276"/>
      <c r="D20" s="276"/>
      <c r="E20" s="276"/>
      <c r="F20" s="276"/>
      <c r="G20" s="276"/>
    </row>
    <row r="21" spans="1:7" ht="15" customHeight="1" x14ac:dyDescent="0.25">
      <c r="A21" s="47" t="s">
        <v>500</v>
      </c>
      <c r="B21" s="277">
        <f t="shared" ref="B21:F21" si="2">B22+B23+B24+B25+B26+B27+B28+B29</f>
        <v>0</v>
      </c>
      <c r="C21" s="277">
        <f t="shared" si="2"/>
        <v>0</v>
      </c>
      <c r="D21" s="277">
        <f t="shared" si="2"/>
        <v>0</v>
      </c>
      <c r="E21" s="277">
        <f t="shared" si="2"/>
        <v>0</v>
      </c>
      <c r="F21" s="277">
        <f t="shared" si="2"/>
        <v>0</v>
      </c>
      <c r="G21" s="277">
        <f>G22+G23+G24+G25+G26+G27+G28+G29</f>
        <v>0</v>
      </c>
    </row>
    <row r="22" spans="1:7" ht="15" customHeight="1" x14ac:dyDescent="0.25">
      <c r="A22" s="161" t="s">
        <v>492</v>
      </c>
      <c r="B22" s="276"/>
      <c r="C22" s="276"/>
      <c r="D22" s="276"/>
      <c r="E22" s="276"/>
      <c r="F22" s="276"/>
      <c r="G22" s="276">
        <f>D22-E22</f>
        <v>0</v>
      </c>
    </row>
    <row r="23" spans="1:7" ht="15" customHeight="1" x14ac:dyDescent="0.25">
      <c r="A23" s="161" t="s">
        <v>493</v>
      </c>
      <c r="B23" s="276"/>
      <c r="C23" s="276"/>
      <c r="D23" s="276"/>
      <c r="E23" s="276"/>
      <c r="F23" s="276"/>
      <c r="G23" s="276">
        <f t="shared" ref="G23:G29" si="3">D23-E23</f>
        <v>0</v>
      </c>
    </row>
    <row r="24" spans="1:7" ht="15" customHeight="1" x14ac:dyDescent="0.25">
      <c r="A24" s="161" t="s">
        <v>494</v>
      </c>
      <c r="B24" s="276"/>
      <c r="C24" s="276"/>
      <c r="D24" s="276"/>
      <c r="E24" s="276"/>
      <c r="F24" s="276"/>
      <c r="G24" s="276">
        <f t="shared" si="3"/>
        <v>0</v>
      </c>
    </row>
    <row r="25" spans="1:7" ht="15" customHeight="1" x14ac:dyDescent="0.25">
      <c r="A25" s="161" t="s">
        <v>495</v>
      </c>
      <c r="B25" s="276"/>
      <c r="C25" s="276"/>
      <c r="D25" s="276"/>
      <c r="E25" s="276"/>
      <c r="F25" s="276"/>
      <c r="G25" s="276">
        <f t="shared" si="3"/>
        <v>0</v>
      </c>
    </row>
    <row r="26" spans="1:7" ht="15" customHeight="1" x14ac:dyDescent="0.25">
      <c r="A26" s="161" t="s">
        <v>496</v>
      </c>
      <c r="B26" s="276"/>
      <c r="C26" s="276"/>
      <c r="D26" s="276"/>
      <c r="E26" s="276"/>
      <c r="F26" s="276"/>
      <c r="G26" s="276">
        <f t="shared" si="3"/>
        <v>0</v>
      </c>
    </row>
    <row r="27" spans="1:7" ht="15" customHeight="1" x14ac:dyDescent="0.25">
      <c r="A27" s="161" t="s">
        <v>497</v>
      </c>
      <c r="B27" s="276"/>
      <c r="C27" s="276"/>
      <c r="D27" s="276"/>
      <c r="E27" s="276"/>
      <c r="F27" s="276"/>
      <c r="G27" s="276">
        <f t="shared" si="3"/>
        <v>0</v>
      </c>
    </row>
    <row r="28" spans="1:7" ht="15" customHeight="1" x14ac:dyDescent="0.25">
      <c r="A28" s="161" t="s">
        <v>498</v>
      </c>
      <c r="B28" s="276"/>
      <c r="C28" s="276"/>
      <c r="D28" s="276"/>
      <c r="E28" s="276"/>
      <c r="F28" s="276"/>
      <c r="G28" s="276">
        <f t="shared" si="3"/>
        <v>0</v>
      </c>
    </row>
    <row r="29" spans="1:7" ht="15" customHeight="1" x14ac:dyDescent="0.25">
      <c r="A29" s="161" t="s">
        <v>499</v>
      </c>
      <c r="B29" s="276"/>
      <c r="C29" s="276"/>
      <c r="D29" s="276"/>
      <c r="E29" s="276"/>
      <c r="F29" s="276"/>
      <c r="G29" s="276">
        <f t="shared" si="3"/>
        <v>0</v>
      </c>
    </row>
    <row r="30" spans="1:7" ht="15" customHeight="1" x14ac:dyDescent="0.25">
      <c r="A30" s="162"/>
      <c r="B30" s="276"/>
      <c r="C30" s="276"/>
      <c r="D30" s="276"/>
      <c r="E30" s="276"/>
      <c r="F30" s="276"/>
      <c r="G30" s="276"/>
    </row>
    <row r="31" spans="1:7" ht="15" customHeight="1" x14ac:dyDescent="0.25">
      <c r="A31" s="163" t="s">
        <v>283</v>
      </c>
      <c r="B31" s="278">
        <f>B11+B21</f>
        <v>302749</v>
      </c>
      <c r="C31" s="278">
        <f t="shared" ref="C31:G31" si="4">C11+C21</f>
        <v>0</v>
      </c>
      <c r="D31" s="278">
        <f t="shared" si="4"/>
        <v>302749</v>
      </c>
      <c r="E31" s="278">
        <f t="shared" si="4"/>
        <v>232128</v>
      </c>
      <c r="F31" s="278">
        <f t="shared" si="4"/>
        <v>232128</v>
      </c>
      <c r="G31" s="278">
        <f t="shared" si="4"/>
        <v>70621</v>
      </c>
    </row>
    <row r="32" spans="1:7" s="5" customFormat="1" ht="15" customHeight="1" x14ac:dyDescent="0.25">
      <c r="A32" s="49"/>
      <c r="B32" s="126"/>
      <c r="C32" s="126"/>
      <c r="D32" s="126"/>
      <c r="E32" s="126"/>
      <c r="F32" s="126"/>
      <c r="G32" s="126"/>
    </row>
    <row r="33" spans="1:11" s="5" customFormat="1" ht="15" customHeight="1" x14ac:dyDescent="0.25">
      <c r="A33" s="49"/>
      <c r="B33" s="126"/>
      <c r="C33" s="126"/>
      <c r="D33" s="126"/>
      <c r="E33" s="126"/>
      <c r="F33" s="126"/>
      <c r="G33" s="126"/>
    </row>
    <row r="34" spans="1:11" s="5" customFormat="1" ht="15" customHeight="1" x14ac:dyDescent="0.25">
      <c r="A34" s="49"/>
      <c r="B34" s="126"/>
      <c r="C34" s="126"/>
      <c r="D34" s="126"/>
      <c r="E34" s="126"/>
      <c r="F34" s="126"/>
      <c r="G34" s="126"/>
    </row>
    <row r="35" spans="1:11" s="5" customFormat="1" ht="15" customHeight="1" x14ac:dyDescent="0.25">
      <c r="A35" s="49"/>
      <c r="B35" s="126"/>
      <c r="C35" s="126"/>
      <c r="D35" s="126"/>
      <c r="E35" s="126"/>
      <c r="F35" s="126"/>
      <c r="G35" s="126"/>
    </row>
    <row r="36" spans="1:11" s="5" customFormat="1" ht="15" customHeight="1" x14ac:dyDescent="0.25">
      <c r="A36" s="49"/>
      <c r="B36" s="126"/>
      <c r="C36" s="126"/>
      <c r="D36" s="126"/>
      <c r="E36" s="126"/>
      <c r="F36" s="126"/>
      <c r="G36" s="126"/>
    </row>
    <row r="37" spans="1:11" s="5" customFormat="1" ht="15" customHeight="1" x14ac:dyDescent="0.25">
      <c r="A37" s="49"/>
      <c r="B37" s="126"/>
      <c r="C37" s="126"/>
      <c r="D37" s="126"/>
      <c r="E37" s="126"/>
      <c r="F37" s="126"/>
      <c r="G37" s="126"/>
    </row>
    <row r="38" spans="1:11" ht="15" customHeight="1" x14ac:dyDescent="0.3">
      <c r="A38" s="231" t="s">
        <v>595</v>
      </c>
      <c r="B38" s="232" t="s">
        <v>596</v>
      </c>
      <c r="C38" s="233"/>
      <c r="D38" s="234"/>
      <c r="E38" s="240" t="s">
        <v>596</v>
      </c>
      <c r="F38" s="240"/>
      <c r="G38" s="240"/>
      <c r="H38" s="5"/>
      <c r="I38" s="91"/>
      <c r="J38" s="91"/>
      <c r="K38" s="91"/>
    </row>
    <row r="39" spans="1:11" ht="15" customHeight="1" x14ac:dyDescent="0.3">
      <c r="A39" s="235" t="s">
        <v>535</v>
      </c>
      <c r="B39" s="235" t="s">
        <v>571</v>
      </c>
      <c r="C39" s="233"/>
      <c r="D39" s="234"/>
      <c r="E39" s="243" t="s">
        <v>592</v>
      </c>
      <c r="F39" s="243"/>
      <c r="G39" s="243"/>
      <c r="H39" s="5"/>
      <c r="I39" s="93"/>
      <c r="J39" s="93"/>
      <c r="K39" s="93"/>
    </row>
    <row r="40" spans="1:11" ht="15" customHeight="1" x14ac:dyDescent="0.3">
      <c r="A40" s="235"/>
      <c r="B40" s="235"/>
      <c r="C40" s="233"/>
      <c r="D40" s="234"/>
      <c r="E40" s="245"/>
      <c r="F40" s="245"/>
      <c r="G40" s="245"/>
      <c r="H40" s="5"/>
      <c r="I40" s="94"/>
      <c r="J40" s="94"/>
      <c r="K40" s="94"/>
    </row>
    <row r="41" spans="1:11" ht="15" customHeight="1" x14ac:dyDescent="0.3">
      <c r="A41" s="235"/>
      <c r="B41" s="235"/>
      <c r="C41" s="233"/>
      <c r="D41" s="234"/>
      <c r="E41" s="245"/>
      <c r="F41" s="245"/>
      <c r="G41" s="245"/>
      <c r="H41" s="5"/>
      <c r="I41" s="94"/>
      <c r="J41" s="94"/>
      <c r="K41" s="94"/>
    </row>
    <row r="42" spans="1:11" ht="15" customHeight="1" x14ac:dyDescent="0.3">
      <c r="A42" s="236" t="s">
        <v>542</v>
      </c>
      <c r="B42" s="236" t="s">
        <v>543</v>
      </c>
      <c r="C42" s="109"/>
      <c r="D42" s="236"/>
      <c r="E42" s="109" t="s">
        <v>542</v>
      </c>
      <c r="F42" s="109"/>
      <c r="G42" s="109"/>
      <c r="H42" s="5"/>
      <c r="I42" s="95"/>
      <c r="J42" s="95"/>
      <c r="K42" s="95"/>
    </row>
    <row r="43" spans="1:11" ht="15" customHeight="1" x14ac:dyDescent="0.3">
      <c r="A43" s="231" t="s">
        <v>536</v>
      </c>
      <c r="B43" s="237" t="s">
        <v>591</v>
      </c>
      <c r="C43" s="237"/>
      <c r="D43" s="237"/>
      <c r="E43" s="237" t="s">
        <v>537</v>
      </c>
      <c r="F43" s="237"/>
      <c r="G43" s="237"/>
      <c r="H43" s="5"/>
      <c r="I43" s="86"/>
      <c r="J43" s="86"/>
      <c r="K43" s="86"/>
    </row>
    <row r="44" spans="1:11" s="5" customFormat="1" ht="15" customHeight="1" x14ac:dyDescent="0.3">
      <c r="A44" s="231"/>
      <c r="B44" s="237"/>
      <c r="C44" s="237"/>
      <c r="D44" s="237"/>
      <c r="E44" s="237"/>
      <c r="F44" s="237"/>
      <c r="G44" s="237"/>
      <c r="I44" s="86"/>
      <c r="J44" s="86"/>
      <c r="K44" s="86"/>
    </row>
    <row r="45" spans="1:11" ht="15" customHeight="1" x14ac:dyDescent="0.3">
      <c r="A45" s="238"/>
      <c r="B45" s="233"/>
      <c r="C45" s="238"/>
      <c r="D45" s="239"/>
      <c r="E45" s="233"/>
      <c r="F45" s="7"/>
      <c r="G45" s="7"/>
      <c r="H45" s="88"/>
      <c r="I45" s="88"/>
      <c r="J45" s="88"/>
      <c r="K45" s="88"/>
    </row>
    <row r="46" spans="1:11" ht="15" customHeight="1" x14ac:dyDescent="0.3">
      <c r="A46" s="232" t="s">
        <v>597</v>
      </c>
      <c r="B46" s="242" t="s">
        <v>600</v>
      </c>
      <c r="C46" s="233"/>
      <c r="D46" s="229"/>
      <c r="E46" s="242"/>
      <c r="F46" s="229"/>
      <c r="G46" s="233"/>
      <c r="H46" s="99"/>
      <c r="I46" s="89"/>
      <c r="J46" s="5"/>
      <c r="K46" s="99"/>
    </row>
    <row r="47" spans="1:11" ht="15" customHeight="1" x14ac:dyDescent="0.3">
      <c r="A47" s="244" t="s">
        <v>539</v>
      </c>
      <c r="B47" s="230" t="s">
        <v>594</v>
      </c>
      <c r="C47" s="233"/>
      <c r="D47" s="233"/>
      <c r="E47" s="230"/>
      <c r="F47" s="229"/>
      <c r="G47" s="233"/>
      <c r="H47" s="101"/>
      <c r="I47" s="89"/>
      <c r="J47" s="89"/>
      <c r="K47" s="101"/>
    </row>
    <row r="48" spans="1:11" ht="15" customHeight="1" x14ac:dyDescent="0.3">
      <c r="A48" s="244" t="s">
        <v>593</v>
      </c>
      <c r="B48" s="230" t="s">
        <v>540</v>
      </c>
      <c r="C48" s="233"/>
      <c r="D48" s="233"/>
      <c r="E48" s="230"/>
      <c r="F48" s="229"/>
      <c r="G48" s="233"/>
      <c r="H48" s="101"/>
      <c r="I48" s="89"/>
      <c r="J48" s="89"/>
      <c r="K48" s="101"/>
    </row>
    <row r="49" spans="1:11" s="5" customFormat="1" ht="15" customHeight="1" x14ac:dyDescent="0.3">
      <c r="A49" s="244"/>
      <c r="B49" s="230"/>
      <c r="C49" s="233"/>
      <c r="D49" s="233"/>
      <c r="E49" s="230"/>
      <c r="F49" s="229"/>
      <c r="G49" s="233"/>
      <c r="H49" s="101"/>
      <c r="I49" s="89"/>
      <c r="J49" s="89"/>
      <c r="K49" s="101"/>
    </row>
    <row r="50" spans="1:11" ht="15" customHeight="1" x14ac:dyDescent="0.3">
      <c r="A50" s="244"/>
      <c r="B50" s="229"/>
      <c r="C50" s="229"/>
      <c r="D50" s="229"/>
      <c r="E50" s="229"/>
      <c r="F50" s="229"/>
      <c r="G50" s="233"/>
      <c r="H50" s="5"/>
      <c r="I50" s="5"/>
      <c r="J50" s="5"/>
      <c r="K50" s="5"/>
    </row>
    <row r="51" spans="1:11" ht="15" customHeight="1" x14ac:dyDescent="0.3">
      <c r="A51" s="269" t="s">
        <v>544</v>
      </c>
      <c r="B51" s="241" t="s">
        <v>546</v>
      </c>
      <c r="C51" s="230"/>
      <c r="D51" s="230"/>
      <c r="E51" s="230"/>
      <c r="F51" s="229"/>
      <c r="G51" s="109"/>
      <c r="H51" s="104"/>
      <c r="I51" s="104"/>
      <c r="J51" s="104"/>
      <c r="K51" s="104"/>
    </row>
    <row r="52" spans="1:11" ht="15" customHeight="1" x14ac:dyDescent="0.3">
      <c r="A52" s="231" t="s">
        <v>572</v>
      </c>
      <c r="B52" s="247" t="s">
        <v>574</v>
      </c>
      <c r="C52" s="247"/>
      <c r="D52" s="247"/>
      <c r="E52" s="247"/>
      <c r="F52" s="229"/>
      <c r="G52" s="247"/>
      <c r="H52" s="103"/>
      <c r="I52" s="103"/>
      <c r="J52" s="103"/>
      <c r="K52" s="103"/>
    </row>
  </sheetData>
  <mergeCells count="7">
    <mergeCell ref="A6:G6"/>
    <mergeCell ref="A7:G7"/>
    <mergeCell ref="A8:G8"/>
    <mergeCell ref="A5:G5"/>
    <mergeCell ref="A9:A10"/>
    <mergeCell ref="B9:F9"/>
    <mergeCell ref="G9:G10"/>
  </mergeCells>
  <pageMargins left="0.7" right="0.7" top="0.75" bottom="0.75" header="0.3" footer="0.3"/>
  <pageSetup paperSize="9" scale="5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07"/>
  <sheetViews>
    <sheetView view="pageBreakPreview" zoomScale="60" zoomScaleNormal="70" workbookViewId="0">
      <selection activeCell="E89" sqref="E89"/>
    </sheetView>
  </sheetViews>
  <sheetFormatPr baseColWidth="10" defaultRowHeight="15" x14ac:dyDescent="0.25"/>
  <cols>
    <col min="1" max="1" width="75" customWidth="1"/>
    <col min="2" max="7" width="20.7109375" customWidth="1"/>
  </cols>
  <sheetData>
    <row r="1" spans="1:61" s="5" customFormat="1" ht="18.75" x14ac:dyDescent="0.3">
      <c r="A1" s="108"/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s="5" customFormat="1" ht="18.75" x14ac:dyDescent="0.3">
      <c r="A2" s="108"/>
      <c r="B2" s="108"/>
      <c r="C2" s="108"/>
      <c r="D2" s="108"/>
      <c r="E2" s="108"/>
      <c r="F2" s="108"/>
      <c r="G2" s="10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s="5" customFormat="1" ht="26.25" x14ac:dyDescent="0.25">
      <c r="A3" s="423" t="s">
        <v>534</v>
      </c>
      <c r="B3" s="423"/>
      <c r="C3" s="423"/>
      <c r="D3" s="423"/>
      <c r="E3" s="423"/>
      <c r="F3" s="423"/>
      <c r="G3" s="423"/>
    </row>
    <row r="4" spans="1:61" ht="20.25" customHeight="1" x14ac:dyDescent="0.4">
      <c r="A4" s="395" t="s">
        <v>450</v>
      </c>
      <c r="B4" s="395"/>
      <c r="C4" s="395"/>
      <c r="D4" s="395"/>
      <c r="E4" s="395"/>
      <c r="F4" s="395"/>
      <c r="G4" s="395"/>
    </row>
    <row r="5" spans="1:61" ht="18.75" x14ac:dyDescent="0.25">
      <c r="A5" s="442" t="s">
        <v>583</v>
      </c>
      <c r="B5" s="442"/>
      <c r="C5" s="442"/>
      <c r="D5" s="442"/>
      <c r="E5" s="442"/>
      <c r="F5" s="442"/>
      <c r="G5" s="442"/>
    </row>
    <row r="6" spans="1:61" x14ac:dyDescent="0.25">
      <c r="A6" s="443" t="s">
        <v>0</v>
      </c>
      <c r="B6" s="443"/>
      <c r="C6" s="443"/>
      <c r="D6" s="443"/>
      <c r="E6" s="443"/>
      <c r="F6" s="443"/>
      <c r="G6" s="443"/>
    </row>
    <row r="7" spans="1:61" ht="15" customHeight="1" x14ac:dyDescent="0.25">
      <c r="A7" s="415" t="s">
        <v>10</v>
      </c>
      <c r="B7" s="424" t="s">
        <v>23</v>
      </c>
      <c r="C7" s="424"/>
      <c r="D7" s="424"/>
      <c r="E7" s="424"/>
      <c r="F7" s="424"/>
      <c r="G7" s="425" t="s">
        <v>285</v>
      </c>
    </row>
    <row r="8" spans="1:61" ht="45.75" customHeight="1" x14ac:dyDescent="0.25">
      <c r="A8" s="440"/>
      <c r="B8" s="112" t="s">
        <v>284</v>
      </c>
      <c r="C8" s="112" t="s">
        <v>13</v>
      </c>
      <c r="D8" s="123" t="s">
        <v>14</v>
      </c>
      <c r="E8" s="123" t="s">
        <v>15</v>
      </c>
      <c r="F8" s="123" t="s">
        <v>11</v>
      </c>
      <c r="G8" s="441"/>
    </row>
    <row r="9" spans="1:61" ht="15.75" x14ac:dyDescent="0.25">
      <c r="A9" s="380" t="s">
        <v>286</v>
      </c>
      <c r="B9" s="381">
        <f>B10+B19+B27+B37</f>
        <v>302749</v>
      </c>
      <c r="C9" s="381">
        <f t="shared" ref="C9:G9" si="0">C10+C19+C27+C37</f>
        <v>0</v>
      </c>
      <c r="D9" s="381">
        <f t="shared" si="0"/>
        <v>302749</v>
      </c>
      <c r="E9" s="381">
        <f t="shared" si="0"/>
        <v>232128</v>
      </c>
      <c r="F9" s="381">
        <f t="shared" si="0"/>
        <v>232128</v>
      </c>
      <c r="G9" s="381">
        <f t="shared" si="0"/>
        <v>70621</v>
      </c>
    </row>
    <row r="10" spans="1:61" ht="15.75" x14ac:dyDescent="0.25">
      <c r="A10" s="382" t="s">
        <v>287</v>
      </c>
      <c r="B10" s="383">
        <f>SUM(B11:B18)</f>
        <v>0</v>
      </c>
      <c r="C10" s="383">
        <f t="shared" ref="C10:G10" si="1">SUM(C11:C18)</f>
        <v>0</v>
      </c>
      <c r="D10" s="383">
        <f t="shared" si="1"/>
        <v>0</v>
      </c>
      <c r="E10" s="383">
        <f t="shared" si="1"/>
        <v>0</v>
      </c>
      <c r="F10" s="383">
        <f t="shared" si="1"/>
        <v>0</v>
      </c>
      <c r="G10" s="383">
        <f t="shared" si="1"/>
        <v>0</v>
      </c>
    </row>
    <row r="11" spans="1:61" ht="15.75" x14ac:dyDescent="0.25">
      <c r="A11" s="384" t="s">
        <v>288</v>
      </c>
      <c r="B11" s="383"/>
      <c r="C11" s="383"/>
      <c r="D11" s="383"/>
      <c r="E11" s="383"/>
      <c r="F11" s="383"/>
      <c r="G11" s="383">
        <f>D11-E11</f>
        <v>0</v>
      </c>
    </row>
    <row r="12" spans="1:61" ht="15.75" x14ac:dyDescent="0.25">
      <c r="A12" s="384" t="s">
        <v>289</v>
      </c>
      <c r="B12" s="383"/>
      <c r="C12" s="383"/>
      <c r="D12" s="383"/>
      <c r="E12" s="383"/>
      <c r="F12" s="383"/>
      <c r="G12" s="383">
        <f t="shared" ref="G12:G18" si="2">D12-E12</f>
        <v>0</v>
      </c>
    </row>
    <row r="13" spans="1:61" ht="15.75" x14ac:dyDescent="0.25">
      <c r="A13" s="384" t="s">
        <v>290</v>
      </c>
      <c r="B13" s="383"/>
      <c r="C13" s="383"/>
      <c r="D13" s="383"/>
      <c r="E13" s="383"/>
      <c r="F13" s="383"/>
      <c r="G13" s="383">
        <f t="shared" si="2"/>
        <v>0</v>
      </c>
    </row>
    <row r="14" spans="1:61" ht="15.75" x14ac:dyDescent="0.25">
      <c r="A14" s="384" t="s">
        <v>291</v>
      </c>
      <c r="B14" s="383"/>
      <c r="C14" s="383"/>
      <c r="D14" s="383"/>
      <c r="E14" s="383"/>
      <c r="F14" s="383"/>
      <c r="G14" s="383">
        <f t="shared" si="2"/>
        <v>0</v>
      </c>
    </row>
    <row r="15" spans="1:61" ht="15.75" x14ac:dyDescent="0.25">
      <c r="A15" s="384" t="s">
        <v>292</v>
      </c>
      <c r="B15" s="383"/>
      <c r="C15" s="383"/>
      <c r="D15" s="383"/>
      <c r="E15" s="383"/>
      <c r="F15" s="383"/>
      <c r="G15" s="383">
        <f t="shared" si="2"/>
        <v>0</v>
      </c>
    </row>
    <row r="16" spans="1:61" ht="15.75" x14ac:dyDescent="0.25">
      <c r="A16" s="384" t="s">
        <v>293</v>
      </c>
      <c r="B16" s="383"/>
      <c r="C16" s="383"/>
      <c r="D16" s="383"/>
      <c r="E16" s="383"/>
      <c r="F16" s="383"/>
      <c r="G16" s="383">
        <f t="shared" si="2"/>
        <v>0</v>
      </c>
    </row>
    <row r="17" spans="1:7" ht="15.75" x14ac:dyDescent="0.25">
      <c r="A17" s="384" t="s">
        <v>294</v>
      </c>
      <c r="B17" s="383"/>
      <c r="C17" s="383"/>
      <c r="D17" s="383"/>
      <c r="E17" s="383"/>
      <c r="F17" s="383"/>
      <c r="G17" s="383">
        <f t="shared" si="2"/>
        <v>0</v>
      </c>
    </row>
    <row r="18" spans="1:7" ht="15.75" x14ac:dyDescent="0.25">
      <c r="A18" s="384" t="s">
        <v>235</v>
      </c>
      <c r="B18" s="383"/>
      <c r="C18" s="383"/>
      <c r="D18" s="383"/>
      <c r="E18" s="383"/>
      <c r="F18" s="383"/>
      <c r="G18" s="383">
        <f t="shared" si="2"/>
        <v>0</v>
      </c>
    </row>
    <row r="19" spans="1:7" ht="15.75" x14ac:dyDescent="0.25">
      <c r="A19" s="382" t="s">
        <v>295</v>
      </c>
      <c r="B19" s="383">
        <f>SUM(B20:B26)</f>
        <v>0</v>
      </c>
      <c r="C19" s="383">
        <f t="shared" ref="C19:G19" si="3">SUM(C20:C26)</f>
        <v>0</v>
      </c>
      <c r="D19" s="383">
        <f t="shared" si="3"/>
        <v>0</v>
      </c>
      <c r="E19" s="383">
        <f t="shared" si="3"/>
        <v>0</v>
      </c>
      <c r="F19" s="383">
        <f t="shared" si="3"/>
        <v>0</v>
      </c>
      <c r="G19" s="383">
        <f t="shared" si="3"/>
        <v>0</v>
      </c>
    </row>
    <row r="20" spans="1:7" ht="15.75" x14ac:dyDescent="0.25">
      <c r="A20" s="384" t="s">
        <v>296</v>
      </c>
      <c r="B20" s="383"/>
      <c r="C20" s="383"/>
      <c r="D20" s="383"/>
      <c r="E20" s="383"/>
      <c r="F20" s="383"/>
      <c r="G20" s="383">
        <f>D20-E20</f>
        <v>0</v>
      </c>
    </row>
    <row r="21" spans="1:7" ht="15.75" x14ac:dyDescent="0.25">
      <c r="A21" s="384" t="s">
        <v>297</v>
      </c>
      <c r="B21" s="383"/>
      <c r="C21" s="383"/>
      <c r="D21" s="383"/>
      <c r="E21" s="383"/>
      <c r="F21" s="383"/>
      <c r="G21" s="383">
        <f t="shared" ref="G21:G26" si="4">D21-E21</f>
        <v>0</v>
      </c>
    </row>
    <row r="22" spans="1:7" ht="15.75" x14ac:dyDescent="0.25">
      <c r="A22" s="384" t="s">
        <v>298</v>
      </c>
      <c r="B22" s="383"/>
      <c r="C22" s="383"/>
      <c r="D22" s="383"/>
      <c r="E22" s="383"/>
      <c r="F22" s="383"/>
      <c r="G22" s="383">
        <f t="shared" si="4"/>
        <v>0</v>
      </c>
    </row>
    <row r="23" spans="1:7" ht="15.75" x14ac:dyDescent="0.25">
      <c r="A23" s="384" t="s">
        <v>299</v>
      </c>
      <c r="B23" s="383"/>
      <c r="C23" s="383"/>
      <c r="D23" s="383"/>
      <c r="E23" s="383"/>
      <c r="F23" s="383"/>
      <c r="G23" s="383">
        <f t="shared" si="4"/>
        <v>0</v>
      </c>
    </row>
    <row r="24" spans="1:7" ht="15.75" x14ac:dyDescent="0.25">
      <c r="A24" s="384" t="s">
        <v>300</v>
      </c>
      <c r="B24" s="383"/>
      <c r="C24" s="383"/>
      <c r="D24" s="383"/>
      <c r="E24" s="383"/>
      <c r="F24" s="383"/>
      <c r="G24" s="383">
        <f t="shared" si="4"/>
        <v>0</v>
      </c>
    </row>
    <row r="25" spans="1:7" ht="15.75" x14ac:dyDescent="0.25">
      <c r="A25" s="384" t="s">
        <v>301</v>
      </c>
      <c r="B25" s="383"/>
      <c r="C25" s="383"/>
      <c r="D25" s="383"/>
      <c r="E25" s="383"/>
      <c r="F25" s="383"/>
      <c r="G25" s="383">
        <f t="shared" si="4"/>
        <v>0</v>
      </c>
    </row>
    <row r="26" spans="1:7" ht="15.75" x14ac:dyDescent="0.25">
      <c r="A26" s="384" t="s">
        <v>302</v>
      </c>
      <c r="B26" s="383"/>
      <c r="C26" s="383"/>
      <c r="D26" s="383"/>
      <c r="E26" s="383"/>
      <c r="F26" s="383"/>
      <c r="G26" s="383">
        <f t="shared" si="4"/>
        <v>0</v>
      </c>
    </row>
    <row r="27" spans="1:7" ht="15.75" x14ac:dyDescent="0.25">
      <c r="A27" s="382" t="s">
        <v>303</v>
      </c>
      <c r="B27" s="383">
        <f>SUM(B28:B36)</f>
        <v>302749</v>
      </c>
      <c r="C27" s="383">
        <f t="shared" ref="C27:G27" si="5">SUM(C28:C36)</f>
        <v>0</v>
      </c>
      <c r="D27" s="383">
        <f t="shared" si="5"/>
        <v>302749</v>
      </c>
      <c r="E27" s="383">
        <f t="shared" si="5"/>
        <v>232128</v>
      </c>
      <c r="F27" s="383">
        <f t="shared" si="5"/>
        <v>232128</v>
      </c>
      <c r="G27" s="383">
        <f t="shared" si="5"/>
        <v>70621</v>
      </c>
    </row>
    <row r="28" spans="1:7" ht="15.75" x14ac:dyDescent="0.25">
      <c r="A28" s="384" t="s">
        <v>304</v>
      </c>
      <c r="B28" s="383">
        <v>302749</v>
      </c>
      <c r="C28" s="383">
        <v>0</v>
      </c>
      <c r="D28" s="383">
        <v>302749</v>
      </c>
      <c r="E28" s="383">
        <v>232128</v>
      </c>
      <c r="F28" s="383">
        <v>232128</v>
      </c>
      <c r="G28" s="383">
        <f>D28-E28</f>
        <v>70621</v>
      </c>
    </row>
    <row r="29" spans="1:7" ht="15.75" x14ac:dyDescent="0.25">
      <c r="A29" s="384" t="s">
        <v>305</v>
      </c>
      <c r="B29" s="383"/>
      <c r="C29" s="383"/>
      <c r="D29" s="383"/>
      <c r="E29" s="383"/>
      <c r="F29" s="383"/>
      <c r="G29" s="383">
        <f t="shared" ref="G29:G36" si="6">D29-E29</f>
        <v>0</v>
      </c>
    </row>
    <row r="30" spans="1:7" ht="15.75" x14ac:dyDescent="0.25">
      <c r="A30" s="384" t="s">
        <v>306</v>
      </c>
      <c r="B30" s="383"/>
      <c r="C30" s="383"/>
      <c r="D30" s="383"/>
      <c r="E30" s="383"/>
      <c r="F30" s="383"/>
      <c r="G30" s="383">
        <f t="shared" si="6"/>
        <v>0</v>
      </c>
    </row>
    <row r="31" spans="1:7" ht="15.75" x14ac:dyDescent="0.25">
      <c r="A31" s="384" t="s">
        <v>307</v>
      </c>
      <c r="B31" s="383"/>
      <c r="C31" s="383"/>
      <c r="D31" s="383"/>
      <c r="E31" s="383"/>
      <c r="F31" s="383"/>
      <c r="G31" s="383">
        <f t="shared" si="6"/>
        <v>0</v>
      </c>
    </row>
    <row r="32" spans="1:7" ht="15.75" x14ac:dyDescent="0.25">
      <c r="A32" s="384" t="s">
        <v>308</v>
      </c>
      <c r="B32" s="383"/>
      <c r="C32" s="383"/>
      <c r="D32" s="383"/>
      <c r="E32" s="383"/>
      <c r="F32" s="383"/>
      <c r="G32" s="383">
        <f t="shared" si="6"/>
        <v>0</v>
      </c>
    </row>
    <row r="33" spans="1:7" ht="15.75" x14ac:dyDescent="0.25">
      <c r="A33" s="384" t="s">
        <v>309</v>
      </c>
      <c r="B33" s="383"/>
      <c r="C33" s="383"/>
      <c r="D33" s="383"/>
      <c r="E33" s="383"/>
      <c r="F33" s="383"/>
      <c r="G33" s="383">
        <f t="shared" si="6"/>
        <v>0</v>
      </c>
    </row>
    <row r="34" spans="1:7" ht="15.75" x14ac:dyDescent="0.25">
      <c r="A34" s="384" t="s">
        <v>310</v>
      </c>
      <c r="B34" s="383"/>
      <c r="C34" s="383"/>
      <c r="D34" s="383"/>
      <c r="E34" s="383"/>
      <c r="F34" s="383"/>
      <c r="G34" s="383">
        <f t="shared" si="6"/>
        <v>0</v>
      </c>
    </row>
    <row r="35" spans="1:7" ht="15.75" x14ac:dyDescent="0.25">
      <c r="A35" s="384" t="s">
        <v>311</v>
      </c>
      <c r="B35" s="383"/>
      <c r="C35" s="383"/>
      <c r="D35" s="383"/>
      <c r="E35" s="383"/>
      <c r="F35" s="383"/>
      <c r="G35" s="383">
        <f t="shared" si="6"/>
        <v>0</v>
      </c>
    </row>
    <row r="36" spans="1:7" ht="15.75" x14ac:dyDescent="0.25">
      <c r="A36" s="384" t="s">
        <v>312</v>
      </c>
      <c r="B36" s="383"/>
      <c r="C36" s="383"/>
      <c r="D36" s="383"/>
      <c r="E36" s="383"/>
      <c r="F36" s="383"/>
      <c r="G36" s="383">
        <f t="shared" si="6"/>
        <v>0</v>
      </c>
    </row>
    <row r="37" spans="1:7" ht="14.25" customHeight="1" x14ac:dyDescent="0.25">
      <c r="A37" s="385" t="s">
        <v>383</v>
      </c>
      <c r="B37" s="383">
        <f>SUM(B38:B41)</f>
        <v>0</v>
      </c>
      <c r="C37" s="383">
        <f t="shared" ref="C37:G37" si="7">SUM(C38:C41)</f>
        <v>0</v>
      </c>
      <c r="D37" s="383">
        <f t="shared" si="7"/>
        <v>0</v>
      </c>
      <c r="E37" s="383">
        <f t="shared" si="7"/>
        <v>0</v>
      </c>
      <c r="F37" s="383">
        <f t="shared" si="7"/>
        <v>0</v>
      </c>
      <c r="G37" s="383">
        <f t="shared" si="7"/>
        <v>0</v>
      </c>
    </row>
    <row r="38" spans="1:7" ht="18.75" customHeight="1" x14ac:dyDescent="0.25">
      <c r="A38" s="386" t="s">
        <v>313</v>
      </c>
      <c r="B38" s="383"/>
      <c r="C38" s="383"/>
      <c r="D38" s="383"/>
      <c r="E38" s="383"/>
      <c r="F38" s="383"/>
      <c r="G38" s="383">
        <f>D38-E38</f>
        <v>0</v>
      </c>
    </row>
    <row r="39" spans="1:7" ht="33" customHeight="1" x14ac:dyDescent="0.25">
      <c r="A39" s="386" t="s">
        <v>314</v>
      </c>
      <c r="B39" s="383"/>
      <c r="C39" s="383"/>
      <c r="D39" s="383"/>
      <c r="E39" s="383"/>
      <c r="F39" s="383"/>
      <c r="G39" s="383">
        <f t="shared" ref="G39:G41" si="8">D39-E39</f>
        <v>0</v>
      </c>
    </row>
    <row r="40" spans="1:7" ht="15.75" x14ac:dyDescent="0.25">
      <c r="A40" s="384" t="s">
        <v>315</v>
      </c>
      <c r="B40" s="383"/>
      <c r="C40" s="383"/>
      <c r="D40" s="383"/>
      <c r="E40" s="383"/>
      <c r="F40" s="383"/>
      <c r="G40" s="383">
        <f t="shared" si="8"/>
        <v>0</v>
      </c>
    </row>
    <row r="41" spans="1:7" ht="15.75" x14ac:dyDescent="0.25">
      <c r="A41" s="384" t="s">
        <v>316</v>
      </c>
      <c r="B41" s="383"/>
      <c r="C41" s="383"/>
      <c r="D41" s="383"/>
      <c r="E41" s="383"/>
      <c r="F41" s="383"/>
      <c r="G41" s="383">
        <f t="shared" si="8"/>
        <v>0</v>
      </c>
    </row>
    <row r="42" spans="1:7" ht="15.75" x14ac:dyDescent="0.25">
      <c r="A42" s="79" t="s">
        <v>279</v>
      </c>
      <c r="B42" s="383">
        <f>B43+B52+B60+B70</f>
        <v>0</v>
      </c>
      <c r="C42" s="383">
        <f t="shared" ref="C42:F42" si="9">C43+C52+C60+C70</f>
        <v>0</v>
      </c>
      <c r="D42" s="383">
        <f t="shared" si="9"/>
        <v>0</v>
      </c>
      <c r="E42" s="383">
        <f t="shared" si="9"/>
        <v>0</v>
      </c>
      <c r="F42" s="383">
        <f t="shared" si="9"/>
        <v>0</v>
      </c>
      <c r="G42" s="383">
        <f>G43+G52+G60+G70</f>
        <v>0</v>
      </c>
    </row>
    <row r="43" spans="1:7" ht="15.75" x14ac:dyDescent="0.25">
      <c r="A43" s="382" t="s">
        <v>287</v>
      </c>
      <c r="B43" s="383">
        <f>SUM(B44:B51)</f>
        <v>0</v>
      </c>
      <c r="C43" s="383">
        <f t="shared" ref="C43:G43" si="10">SUM(C44:C51)</f>
        <v>0</v>
      </c>
      <c r="D43" s="383">
        <f t="shared" si="10"/>
        <v>0</v>
      </c>
      <c r="E43" s="383">
        <f t="shared" si="10"/>
        <v>0</v>
      </c>
      <c r="F43" s="383">
        <f t="shared" si="10"/>
        <v>0</v>
      </c>
      <c r="G43" s="383">
        <f t="shared" si="10"/>
        <v>0</v>
      </c>
    </row>
    <row r="44" spans="1:7" ht="15.75" x14ac:dyDescent="0.25">
      <c r="A44" s="384" t="s">
        <v>288</v>
      </c>
      <c r="B44" s="383"/>
      <c r="C44" s="383"/>
      <c r="D44" s="383"/>
      <c r="E44" s="383"/>
      <c r="F44" s="383"/>
      <c r="G44" s="383">
        <f>D44-E44</f>
        <v>0</v>
      </c>
    </row>
    <row r="45" spans="1:7" ht="15.75" x14ac:dyDescent="0.25">
      <c r="A45" s="384" t="s">
        <v>289</v>
      </c>
      <c r="B45" s="383"/>
      <c r="C45" s="383"/>
      <c r="D45" s="383"/>
      <c r="E45" s="383"/>
      <c r="F45" s="383"/>
      <c r="G45" s="383">
        <f t="shared" ref="G45:G51" si="11">D45-E45</f>
        <v>0</v>
      </c>
    </row>
    <row r="46" spans="1:7" ht="15.75" x14ac:dyDescent="0.25">
      <c r="A46" s="384" t="s">
        <v>290</v>
      </c>
      <c r="B46" s="383"/>
      <c r="C46" s="383"/>
      <c r="D46" s="383"/>
      <c r="E46" s="383"/>
      <c r="F46" s="383"/>
      <c r="G46" s="383">
        <f t="shared" si="11"/>
        <v>0</v>
      </c>
    </row>
    <row r="47" spans="1:7" ht="15.75" x14ac:dyDescent="0.25">
      <c r="A47" s="384" t="s">
        <v>291</v>
      </c>
      <c r="B47" s="383"/>
      <c r="C47" s="383"/>
      <c r="D47" s="383"/>
      <c r="E47" s="383"/>
      <c r="F47" s="383"/>
      <c r="G47" s="383">
        <f t="shared" si="11"/>
        <v>0</v>
      </c>
    </row>
    <row r="48" spans="1:7" ht="15.75" x14ac:dyDescent="0.25">
      <c r="A48" s="384" t="s">
        <v>292</v>
      </c>
      <c r="B48" s="383"/>
      <c r="C48" s="383"/>
      <c r="D48" s="383"/>
      <c r="E48" s="383"/>
      <c r="F48" s="383"/>
      <c r="G48" s="383">
        <f t="shared" si="11"/>
        <v>0</v>
      </c>
    </row>
    <row r="49" spans="1:7" ht="15.75" x14ac:dyDescent="0.25">
      <c r="A49" s="384" t="s">
        <v>293</v>
      </c>
      <c r="B49" s="383"/>
      <c r="C49" s="383"/>
      <c r="D49" s="383"/>
      <c r="E49" s="383"/>
      <c r="F49" s="383"/>
      <c r="G49" s="383">
        <f t="shared" si="11"/>
        <v>0</v>
      </c>
    </row>
    <row r="50" spans="1:7" ht="15.75" x14ac:dyDescent="0.25">
      <c r="A50" s="384" t="s">
        <v>294</v>
      </c>
      <c r="B50" s="383"/>
      <c r="C50" s="383"/>
      <c r="D50" s="383"/>
      <c r="E50" s="383"/>
      <c r="F50" s="383"/>
      <c r="G50" s="383">
        <f t="shared" si="11"/>
        <v>0</v>
      </c>
    </row>
    <row r="51" spans="1:7" ht="15.75" x14ac:dyDescent="0.25">
      <c r="A51" s="384" t="s">
        <v>235</v>
      </c>
      <c r="B51" s="383"/>
      <c r="C51" s="383"/>
      <c r="D51" s="383"/>
      <c r="E51" s="383"/>
      <c r="F51" s="383"/>
      <c r="G51" s="383">
        <f t="shared" si="11"/>
        <v>0</v>
      </c>
    </row>
    <row r="52" spans="1:7" ht="15.75" x14ac:dyDescent="0.25">
      <c r="A52" s="382" t="s">
        <v>295</v>
      </c>
      <c r="B52" s="383">
        <f>SUM(B53:B59)</f>
        <v>0</v>
      </c>
      <c r="C52" s="383">
        <f t="shared" ref="C52:G52" si="12">SUM(C53:C59)</f>
        <v>0</v>
      </c>
      <c r="D52" s="383">
        <f t="shared" si="12"/>
        <v>0</v>
      </c>
      <c r="E52" s="383">
        <f t="shared" si="12"/>
        <v>0</v>
      </c>
      <c r="F52" s="383">
        <f t="shared" si="12"/>
        <v>0</v>
      </c>
      <c r="G52" s="383">
        <f t="shared" si="12"/>
        <v>0</v>
      </c>
    </row>
    <row r="53" spans="1:7" ht="15.75" x14ac:dyDescent="0.25">
      <c r="A53" s="384" t="s">
        <v>296</v>
      </c>
      <c r="B53" s="383"/>
      <c r="C53" s="383"/>
      <c r="D53" s="383"/>
      <c r="E53" s="383"/>
      <c r="F53" s="383"/>
      <c r="G53" s="383">
        <f>D53-E53</f>
        <v>0</v>
      </c>
    </row>
    <row r="54" spans="1:7" ht="15.75" x14ac:dyDescent="0.25">
      <c r="A54" s="384" t="s">
        <v>297</v>
      </c>
      <c r="B54" s="383"/>
      <c r="C54" s="383"/>
      <c r="D54" s="383"/>
      <c r="E54" s="383"/>
      <c r="F54" s="383"/>
      <c r="G54" s="383">
        <f t="shared" ref="G54:G59" si="13">D54-E54</f>
        <v>0</v>
      </c>
    </row>
    <row r="55" spans="1:7" ht="15.75" x14ac:dyDescent="0.25">
      <c r="A55" s="384" t="s">
        <v>298</v>
      </c>
      <c r="B55" s="383"/>
      <c r="C55" s="383"/>
      <c r="D55" s="383"/>
      <c r="E55" s="383"/>
      <c r="F55" s="383"/>
      <c r="G55" s="383">
        <f t="shared" si="13"/>
        <v>0</v>
      </c>
    </row>
    <row r="56" spans="1:7" ht="15.75" x14ac:dyDescent="0.25">
      <c r="A56" s="384" t="s">
        <v>299</v>
      </c>
      <c r="B56" s="383"/>
      <c r="C56" s="383"/>
      <c r="D56" s="383"/>
      <c r="E56" s="383"/>
      <c r="F56" s="383"/>
      <c r="G56" s="383">
        <f t="shared" si="13"/>
        <v>0</v>
      </c>
    </row>
    <row r="57" spans="1:7" ht="15.75" x14ac:dyDescent="0.25">
      <c r="A57" s="384" t="s">
        <v>300</v>
      </c>
      <c r="B57" s="383"/>
      <c r="C57" s="383"/>
      <c r="D57" s="383"/>
      <c r="E57" s="383"/>
      <c r="F57" s="383"/>
      <c r="G57" s="383">
        <f t="shared" si="13"/>
        <v>0</v>
      </c>
    </row>
    <row r="58" spans="1:7" ht="15.75" x14ac:dyDescent="0.25">
      <c r="A58" s="384" t="s">
        <v>301</v>
      </c>
      <c r="B58" s="383"/>
      <c r="C58" s="383"/>
      <c r="D58" s="383"/>
      <c r="E58" s="383"/>
      <c r="F58" s="383"/>
      <c r="G58" s="383">
        <f t="shared" si="13"/>
        <v>0</v>
      </c>
    </row>
    <row r="59" spans="1:7" ht="15.75" x14ac:dyDescent="0.25">
      <c r="A59" s="384" t="s">
        <v>302</v>
      </c>
      <c r="B59" s="383"/>
      <c r="C59" s="383"/>
      <c r="D59" s="383"/>
      <c r="E59" s="383"/>
      <c r="F59" s="383"/>
      <c r="G59" s="383">
        <f t="shared" si="13"/>
        <v>0</v>
      </c>
    </row>
    <row r="60" spans="1:7" ht="15.75" x14ac:dyDescent="0.25">
      <c r="A60" s="382" t="s">
        <v>303</v>
      </c>
      <c r="B60" s="383">
        <f>SUM(B61:B69)</f>
        <v>0</v>
      </c>
      <c r="C60" s="383">
        <f t="shared" ref="C60:G60" si="14">SUM(C61:C69)</f>
        <v>0</v>
      </c>
      <c r="D60" s="383">
        <f t="shared" si="14"/>
        <v>0</v>
      </c>
      <c r="E60" s="383">
        <f t="shared" si="14"/>
        <v>0</v>
      </c>
      <c r="F60" s="383">
        <f t="shared" si="14"/>
        <v>0</v>
      </c>
      <c r="G60" s="383">
        <f t="shared" si="14"/>
        <v>0</v>
      </c>
    </row>
    <row r="61" spans="1:7" ht="15.75" x14ac:dyDescent="0.25">
      <c r="A61" s="384" t="s">
        <v>304</v>
      </c>
      <c r="B61" s="383"/>
      <c r="C61" s="383"/>
      <c r="D61" s="383"/>
      <c r="E61" s="383"/>
      <c r="F61" s="383"/>
      <c r="G61" s="383">
        <f>D61-E61</f>
        <v>0</v>
      </c>
    </row>
    <row r="62" spans="1:7" ht="15.75" x14ac:dyDescent="0.25">
      <c r="A62" s="384" t="s">
        <v>305</v>
      </c>
      <c r="B62" s="383"/>
      <c r="C62" s="383"/>
      <c r="D62" s="383"/>
      <c r="E62" s="383"/>
      <c r="F62" s="383"/>
      <c r="G62" s="383">
        <f t="shared" ref="G62:G69" si="15">D62-E62</f>
        <v>0</v>
      </c>
    </row>
    <row r="63" spans="1:7" ht="15.75" x14ac:dyDescent="0.25">
      <c r="A63" s="384" t="s">
        <v>306</v>
      </c>
      <c r="B63" s="383"/>
      <c r="C63" s="383"/>
      <c r="D63" s="383"/>
      <c r="E63" s="383"/>
      <c r="F63" s="383"/>
      <c r="G63" s="383">
        <f t="shared" si="15"/>
        <v>0</v>
      </c>
    </row>
    <row r="64" spans="1:7" ht="15.75" x14ac:dyDescent="0.25">
      <c r="A64" s="384" t="s">
        <v>307</v>
      </c>
      <c r="B64" s="383"/>
      <c r="C64" s="383"/>
      <c r="D64" s="383"/>
      <c r="E64" s="383"/>
      <c r="F64" s="383"/>
      <c r="G64" s="383">
        <f t="shared" si="15"/>
        <v>0</v>
      </c>
    </row>
    <row r="65" spans="1:11" ht="15.75" x14ac:dyDescent="0.25">
      <c r="A65" s="384" t="s">
        <v>308</v>
      </c>
      <c r="B65" s="383"/>
      <c r="C65" s="383"/>
      <c r="D65" s="383"/>
      <c r="E65" s="383"/>
      <c r="F65" s="383"/>
      <c r="G65" s="383">
        <f t="shared" si="15"/>
        <v>0</v>
      </c>
    </row>
    <row r="66" spans="1:11" ht="15.75" x14ac:dyDescent="0.25">
      <c r="A66" s="384" t="s">
        <v>309</v>
      </c>
      <c r="B66" s="383"/>
      <c r="C66" s="383"/>
      <c r="D66" s="383"/>
      <c r="E66" s="383"/>
      <c r="F66" s="383"/>
      <c r="G66" s="383">
        <f t="shared" si="15"/>
        <v>0</v>
      </c>
    </row>
    <row r="67" spans="1:11" ht="15.75" x14ac:dyDescent="0.25">
      <c r="A67" s="384" t="s">
        <v>310</v>
      </c>
      <c r="B67" s="383"/>
      <c r="C67" s="383"/>
      <c r="D67" s="383"/>
      <c r="E67" s="383"/>
      <c r="F67" s="383"/>
      <c r="G67" s="383">
        <f t="shared" si="15"/>
        <v>0</v>
      </c>
    </row>
    <row r="68" spans="1:11" ht="15.75" x14ac:dyDescent="0.25">
      <c r="A68" s="384" t="s">
        <v>311</v>
      </c>
      <c r="B68" s="383"/>
      <c r="C68" s="383"/>
      <c r="D68" s="383"/>
      <c r="E68" s="383"/>
      <c r="F68" s="383"/>
      <c r="G68" s="383">
        <f t="shared" si="15"/>
        <v>0</v>
      </c>
    </row>
    <row r="69" spans="1:11" ht="15.75" x14ac:dyDescent="0.25">
      <c r="A69" s="384" t="s">
        <v>312</v>
      </c>
      <c r="B69" s="383"/>
      <c r="C69" s="383"/>
      <c r="D69" s="383"/>
      <c r="E69" s="383"/>
      <c r="F69" s="383"/>
      <c r="G69" s="383">
        <f t="shared" si="15"/>
        <v>0</v>
      </c>
    </row>
    <row r="70" spans="1:11" ht="20.25" customHeight="1" x14ac:dyDescent="0.25">
      <c r="A70" s="385" t="s">
        <v>317</v>
      </c>
      <c r="B70" s="383">
        <f>SUM(B71:B74)</f>
        <v>0</v>
      </c>
      <c r="C70" s="383">
        <f t="shared" ref="C70:G70" si="16">SUM(C71:C74)</f>
        <v>0</v>
      </c>
      <c r="D70" s="383">
        <f t="shared" si="16"/>
        <v>0</v>
      </c>
      <c r="E70" s="383">
        <f t="shared" si="16"/>
        <v>0</v>
      </c>
      <c r="F70" s="383">
        <f t="shared" si="16"/>
        <v>0</v>
      </c>
      <c r="G70" s="383">
        <f t="shared" si="16"/>
        <v>0</v>
      </c>
    </row>
    <row r="71" spans="1:11" ht="24" customHeight="1" x14ac:dyDescent="0.25">
      <c r="A71" s="386" t="s">
        <v>313</v>
      </c>
      <c r="B71" s="383"/>
      <c r="C71" s="383"/>
      <c r="D71" s="383"/>
      <c r="E71" s="383"/>
      <c r="F71" s="383"/>
      <c r="G71" s="383">
        <f>D71-E71</f>
        <v>0</v>
      </c>
    </row>
    <row r="72" spans="1:11" ht="33.75" customHeight="1" x14ac:dyDescent="0.25">
      <c r="A72" s="386" t="s">
        <v>314</v>
      </c>
      <c r="B72" s="383"/>
      <c r="C72" s="383"/>
      <c r="D72" s="383"/>
      <c r="E72" s="383"/>
      <c r="F72" s="383"/>
      <c r="G72" s="383">
        <f t="shared" ref="G72:G74" si="17">D72-E72</f>
        <v>0</v>
      </c>
    </row>
    <row r="73" spans="1:11" ht="15.75" x14ac:dyDescent="0.25">
      <c r="A73" s="384" t="s">
        <v>315</v>
      </c>
      <c r="B73" s="383"/>
      <c r="C73" s="383"/>
      <c r="D73" s="383"/>
      <c r="E73" s="383"/>
      <c r="F73" s="383"/>
      <c r="G73" s="383">
        <f t="shared" si="17"/>
        <v>0</v>
      </c>
    </row>
    <row r="74" spans="1:11" ht="15.75" x14ac:dyDescent="0.25">
      <c r="A74" s="384" t="s">
        <v>316</v>
      </c>
      <c r="B74" s="383"/>
      <c r="C74" s="383"/>
      <c r="D74" s="383"/>
      <c r="E74" s="383"/>
      <c r="F74" s="383"/>
      <c r="G74" s="383">
        <f t="shared" si="17"/>
        <v>0</v>
      </c>
    </row>
    <row r="75" spans="1:11" ht="15.75" x14ac:dyDescent="0.25">
      <c r="A75" s="80" t="s">
        <v>283</v>
      </c>
      <c r="B75" s="387">
        <f>B9+B42</f>
        <v>302749</v>
      </c>
      <c r="C75" s="388">
        <f t="shared" ref="C75:G75" si="18">C9+C42</f>
        <v>0</v>
      </c>
      <c r="D75" s="387">
        <f t="shared" si="18"/>
        <v>302749</v>
      </c>
      <c r="E75" s="387">
        <f t="shared" si="18"/>
        <v>232128</v>
      </c>
      <c r="F75" s="387">
        <f t="shared" si="18"/>
        <v>232128</v>
      </c>
      <c r="G75" s="387">
        <f t="shared" si="18"/>
        <v>70621</v>
      </c>
    </row>
    <row r="76" spans="1:11" s="5" customFormat="1" x14ac:dyDescent="0.25">
      <c r="A76" s="49"/>
      <c r="B76" s="126"/>
      <c r="C76" s="126"/>
      <c r="D76" s="126"/>
      <c r="E76" s="126"/>
      <c r="F76" s="126"/>
      <c r="G76" s="126"/>
    </row>
    <row r="77" spans="1:11" ht="18.75" x14ac:dyDescent="0.3">
      <c r="A77" s="231" t="s">
        <v>595</v>
      </c>
      <c r="B77" s="232" t="s">
        <v>596</v>
      </c>
      <c r="C77" s="233"/>
      <c r="D77" s="234"/>
      <c r="E77" s="240" t="s">
        <v>596</v>
      </c>
      <c r="F77" s="240"/>
      <c r="G77" s="240"/>
      <c r="H77" s="5"/>
      <c r="I77" s="91"/>
      <c r="J77" s="91"/>
      <c r="K77" s="91"/>
    </row>
    <row r="78" spans="1:11" ht="18.75" x14ac:dyDescent="0.3">
      <c r="A78" s="235" t="s">
        <v>535</v>
      </c>
      <c r="B78" s="235" t="s">
        <v>571</v>
      </c>
      <c r="C78" s="233"/>
      <c r="D78" s="234"/>
      <c r="E78" s="243" t="s">
        <v>592</v>
      </c>
      <c r="F78" s="243"/>
      <c r="G78" s="243"/>
      <c r="H78" s="5"/>
      <c r="I78" s="93"/>
      <c r="J78" s="93"/>
      <c r="K78" s="93"/>
    </row>
    <row r="79" spans="1:11" ht="18.75" x14ac:dyDescent="0.3">
      <c r="A79" s="235"/>
      <c r="B79" s="235"/>
      <c r="C79" s="233"/>
      <c r="D79" s="234"/>
      <c r="E79" s="245"/>
      <c r="F79" s="245"/>
      <c r="G79" s="245"/>
      <c r="H79" s="5"/>
      <c r="I79" s="94"/>
      <c r="J79" s="94"/>
      <c r="K79" s="94"/>
    </row>
    <row r="80" spans="1:11" ht="18.75" x14ac:dyDescent="0.3">
      <c r="A80" s="235"/>
      <c r="B80" s="235"/>
      <c r="C80" s="233"/>
      <c r="D80" s="234"/>
      <c r="E80" s="245"/>
      <c r="F80" s="245"/>
      <c r="G80" s="245"/>
      <c r="H80" s="5"/>
      <c r="I80" s="94"/>
      <c r="J80" s="94"/>
      <c r="K80" s="94"/>
    </row>
    <row r="81" spans="1:11" ht="18.75" x14ac:dyDescent="0.3">
      <c r="A81" s="236" t="s">
        <v>549</v>
      </c>
      <c r="B81" s="236" t="s">
        <v>548</v>
      </c>
      <c r="C81" s="109"/>
      <c r="D81" s="236"/>
      <c r="E81" s="109" t="s">
        <v>541</v>
      </c>
      <c r="F81" s="109"/>
      <c r="G81" s="109"/>
      <c r="H81" s="5"/>
      <c r="I81" s="95"/>
      <c r="J81" s="95"/>
      <c r="K81" s="95"/>
    </row>
    <row r="82" spans="1:11" ht="18.75" x14ac:dyDescent="0.3">
      <c r="A82" s="231" t="s">
        <v>536</v>
      </c>
      <c r="B82" s="237" t="s">
        <v>591</v>
      </c>
      <c r="C82" s="237"/>
      <c r="D82" s="237"/>
      <c r="E82" s="237" t="s">
        <v>537</v>
      </c>
      <c r="F82" s="237"/>
      <c r="G82" s="237"/>
      <c r="H82" s="5"/>
      <c r="I82" s="86"/>
      <c r="J82" s="86"/>
      <c r="K82" s="86"/>
    </row>
    <row r="83" spans="1:11" ht="18.75" x14ac:dyDescent="0.3">
      <c r="A83" s="238"/>
      <c r="B83" s="233"/>
      <c r="C83" s="238"/>
      <c r="D83" s="239"/>
      <c r="E83" s="233"/>
      <c r="F83" s="7"/>
      <c r="G83" s="7"/>
      <c r="H83" s="88"/>
      <c r="I83" s="88"/>
      <c r="J83" s="88"/>
      <c r="K83" s="88"/>
    </row>
    <row r="84" spans="1:11" ht="18.75" x14ac:dyDescent="0.3">
      <c r="A84" s="232" t="s">
        <v>597</v>
      </c>
      <c r="B84" s="242" t="s">
        <v>600</v>
      </c>
      <c r="C84" s="233"/>
      <c r="D84" s="229"/>
      <c r="E84" s="242"/>
      <c r="F84" s="229"/>
      <c r="G84" s="233"/>
      <c r="H84" s="99"/>
      <c r="I84" s="89"/>
      <c r="J84" s="5"/>
      <c r="K84" s="99"/>
    </row>
    <row r="85" spans="1:11" ht="18.75" x14ac:dyDescent="0.3">
      <c r="A85" s="244" t="s">
        <v>539</v>
      </c>
      <c r="B85" s="230" t="s">
        <v>594</v>
      </c>
      <c r="C85" s="233"/>
      <c r="D85" s="233"/>
      <c r="E85" s="230"/>
      <c r="F85" s="229"/>
      <c r="G85" s="233"/>
      <c r="H85" s="101"/>
      <c r="I85" s="89"/>
      <c r="J85" s="89"/>
      <c r="K85" s="101"/>
    </row>
    <row r="86" spans="1:11" ht="18.75" x14ac:dyDescent="0.3">
      <c r="A86" s="246" t="s">
        <v>593</v>
      </c>
      <c r="B86" s="230" t="s">
        <v>540</v>
      </c>
      <c r="C86" s="233"/>
      <c r="D86" s="233"/>
      <c r="E86" s="230"/>
      <c r="F86" s="229"/>
      <c r="G86" s="233"/>
      <c r="H86" s="101"/>
      <c r="I86" s="89"/>
      <c r="J86" s="89"/>
      <c r="K86" s="101"/>
    </row>
    <row r="87" spans="1:11" s="5" customFormat="1" ht="18.75" x14ac:dyDescent="0.3">
      <c r="A87" s="246"/>
      <c r="B87" s="230"/>
      <c r="C87" s="233"/>
      <c r="D87" s="233"/>
      <c r="E87" s="230"/>
      <c r="F87" s="229"/>
      <c r="G87" s="233"/>
      <c r="H87" s="101"/>
      <c r="I87" s="89"/>
      <c r="J87" s="89"/>
      <c r="K87" s="101"/>
    </row>
    <row r="88" spans="1:11" ht="18.75" x14ac:dyDescent="0.3">
      <c r="A88" s="234"/>
      <c r="B88" s="229"/>
      <c r="C88" s="229"/>
      <c r="D88" s="229"/>
      <c r="E88" s="229"/>
      <c r="F88" s="229"/>
      <c r="G88" s="233"/>
      <c r="H88" s="5"/>
      <c r="I88" s="5"/>
      <c r="J88" s="5"/>
      <c r="K88" s="5"/>
    </row>
    <row r="89" spans="1:11" ht="18.75" x14ac:dyDescent="0.3">
      <c r="A89" s="236" t="s">
        <v>550</v>
      </c>
      <c r="B89" s="241" t="s">
        <v>548</v>
      </c>
      <c r="C89" s="230"/>
      <c r="D89" s="230"/>
      <c r="E89" s="230"/>
      <c r="F89" s="229"/>
      <c r="G89" s="109"/>
      <c r="H89" s="104"/>
      <c r="I89" s="104"/>
      <c r="J89" s="104"/>
      <c r="K89" s="104"/>
    </row>
    <row r="90" spans="1:11" ht="18.75" x14ac:dyDescent="0.3">
      <c r="A90" s="231" t="s">
        <v>572</v>
      </c>
      <c r="B90" s="247" t="s">
        <v>574</v>
      </c>
      <c r="C90" s="247"/>
      <c r="D90" s="247"/>
      <c r="E90" s="247"/>
      <c r="F90" s="229"/>
      <c r="G90" s="247"/>
      <c r="H90" s="103"/>
      <c r="I90" s="103"/>
      <c r="J90" s="103"/>
      <c r="K90" s="103"/>
    </row>
    <row r="91" spans="1:11" x14ac:dyDescent="0.25">
      <c r="A91" s="2"/>
      <c r="B91" s="2"/>
      <c r="C91" s="2"/>
      <c r="D91" s="2"/>
      <c r="E91" s="2"/>
      <c r="F91" s="2"/>
      <c r="G91" s="2"/>
    </row>
    <row r="92" spans="1:11" x14ac:dyDescent="0.25">
      <c r="A92" s="2"/>
      <c r="B92" s="2"/>
      <c r="C92" s="2"/>
      <c r="D92" s="2"/>
      <c r="E92" s="2"/>
      <c r="F92" s="2"/>
      <c r="G92" s="2"/>
    </row>
    <row r="93" spans="1:11" x14ac:dyDescent="0.25">
      <c r="A93" s="2"/>
      <c r="B93" s="2"/>
      <c r="C93" s="2"/>
      <c r="D93" s="2"/>
      <c r="E93" s="2"/>
      <c r="F93" s="2"/>
      <c r="G93" s="2"/>
    </row>
    <row r="94" spans="1:11" x14ac:dyDescent="0.25">
      <c r="A94" s="2"/>
      <c r="B94" s="2"/>
      <c r="C94" s="2"/>
      <c r="D94" s="2"/>
      <c r="E94" s="2"/>
      <c r="F94" s="2"/>
      <c r="G94" s="2"/>
    </row>
    <row r="95" spans="1:11" x14ac:dyDescent="0.25">
      <c r="A95" s="2"/>
      <c r="B95" s="2"/>
      <c r="C95" s="2"/>
      <c r="D95" s="2"/>
      <c r="E95" s="2"/>
      <c r="F95" s="2"/>
      <c r="G95" s="2"/>
    </row>
    <row r="96" spans="1:11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</sheetData>
  <mergeCells count="7">
    <mergeCell ref="A3:G3"/>
    <mergeCell ref="A7:A8"/>
    <mergeCell ref="B7:F7"/>
    <mergeCell ref="G7:G8"/>
    <mergeCell ref="A4:G4"/>
    <mergeCell ref="A5:G5"/>
    <mergeCell ref="A6:G6"/>
  </mergeCells>
  <pageMargins left="0.7" right="0.7" top="0.75" bottom="0.75" header="0.3" footer="0.3"/>
  <pageSetup scale="45" fitToHeight="0" orientation="portrait" r:id="rId1"/>
  <ignoredErrors>
    <ignoredError sqref="G19 G27 G37 G52 G60 G7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1"/>
  <sheetViews>
    <sheetView view="pageBreakPreview" zoomScale="60" zoomScaleNormal="70" workbookViewId="0">
      <selection activeCell="D18" sqref="D18"/>
    </sheetView>
  </sheetViews>
  <sheetFormatPr baseColWidth="10" defaultRowHeight="15" x14ac:dyDescent="0.25"/>
  <cols>
    <col min="1" max="1" width="49.7109375" customWidth="1"/>
    <col min="2" max="6" width="20.28515625" customWidth="1"/>
    <col min="7" max="7" width="19.85546875" customWidth="1"/>
    <col min="8" max="10" width="11.42578125" hidden="1" customWidth="1"/>
  </cols>
  <sheetData>
    <row r="1" spans="1:49" s="5" customFormat="1" ht="18.75" x14ac:dyDescent="0.3">
      <c r="A1" s="108"/>
      <c r="B1" s="108"/>
      <c r="C1" s="108"/>
      <c r="D1" s="108"/>
      <c r="E1" s="108"/>
      <c r="F1" s="108"/>
      <c r="G1" s="10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s="5" customFormat="1" x14ac:dyDescent="0.25">
      <c r="A2" s="104"/>
      <c r="B2" s="104"/>
      <c r="C2" s="104"/>
      <c r="D2" s="104"/>
      <c r="E2" s="104"/>
      <c r="F2" s="104"/>
      <c r="G2" s="104"/>
    </row>
    <row r="3" spans="1:49" s="2" customFormat="1" ht="26.25" x14ac:dyDescent="0.25">
      <c r="A3" s="423" t="s">
        <v>534</v>
      </c>
      <c r="B3" s="423"/>
      <c r="C3" s="423"/>
      <c r="D3" s="423"/>
      <c r="E3" s="423"/>
      <c r="F3" s="423"/>
      <c r="G3" s="423"/>
    </row>
    <row r="4" spans="1:49" s="2" customFormat="1" ht="26.25" customHeight="1" x14ac:dyDescent="0.25">
      <c r="A4" s="448" t="s">
        <v>603</v>
      </c>
      <c r="B4" s="448"/>
      <c r="C4" s="448"/>
      <c r="D4" s="448"/>
      <c r="E4" s="448"/>
      <c r="F4" s="448"/>
      <c r="G4" s="448"/>
    </row>
    <row r="5" spans="1:49" s="2" customFormat="1" ht="18.75" customHeight="1" x14ac:dyDescent="0.25">
      <c r="A5" s="449" t="s">
        <v>584</v>
      </c>
      <c r="B5" s="449"/>
      <c r="C5" s="449"/>
      <c r="D5" s="449"/>
      <c r="E5" s="449"/>
      <c r="F5" s="449"/>
      <c r="G5" s="449"/>
    </row>
    <row r="6" spans="1:49" s="2" customFormat="1" ht="18.75" x14ac:dyDescent="0.25">
      <c r="A6" s="450" t="s">
        <v>0</v>
      </c>
      <c r="B6" s="450"/>
      <c r="C6" s="450"/>
      <c r="D6" s="450"/>
      <c r="E6" s="450"/>
      <c r="F6" s="450"/>
      <c r="G6" s="450"/>
    </row>
    <row r="7" spans="1:49" s="2" customFormat="1" ht="15" customHeight="1" x14ac:dyDescent="0.25">
      <c r="A7" s="410" t="s">
        <v>26</v>
      </c>
      <c r="B7" s="445" t="s">
        <v>23</v>
      </c>
      <c r="C7" s="445"/>
      <c r="D7" s="445"/>
      <c r="E7" s="445"/>
      <c r="F7" s="445"/>
      <c r="G7" s="446" t="s">
        <v>285</v>
      </c>
    </row>
    <row r="8" spans="1:49" s="2" customFormat="1" ht="47.25" customHeight="1" x14ac:dyDescent="0.25">
      <c r="A8" s="444"/>
      <c r="B8" s="279" t="s">
        <v>284</v>
      </c>
      <c r="C8" s="279" t="s">
        <v>13</v>
      </c>
      <c r="D8" s="280" t="s">
        <v>14</v>
      </c>
      <c r="E8" s="280" t="s">
        <v>15</v>
      </c>
      <c r="F8" s="280" t="s">
        <v>11</v>
      </c>
      <c r="G8" s="447"/>
    </row>
    <row r="9" spans="1:49" s="2" customFormat="1" ht="18.75" x14ac:dyDescent="0.3">
      <c r="A9" s="281" t="s">
        <v>286</v>
      </c>
      <c r="B9" s="288">
        <f>B10+B11+B12+B15+B16+B19</f>
        <v>0</v>
      </c>
      <c r="C9" s="288">
        <f t="shared" ref="C9:G9" si="0">C10+C11+C12+C15+C16+C19</f>
        <v>0</v>
      </c>
      <c r="D9" s="288">
        <f t="shared" si="0"/>
        <v>0</v>
      </c>
      <c r="E9" s="288">
        <f t="shared" si="0"/>
        <v>0</v>
      </c>
      <c r="F9" s="288">
        <f t="shared" si="0"/>
        <v>0</v>
      </c>
      <c r="G9" s="289">
        <f t="shared" si="0"/>
        <v>0</v>
      </c>
    </row>
    <row r="10" spans="1:49" s="2" customFormat="1" ht="18.75" x14ac:dyDescent="0.3">
      <c r="A10" s="282" t="s">
        <v>318</v>
      </c>
      <c r="B10" s="290"/>
      <c r="C10" s="290"/>
      <c r="D10" s="290"/>
      <c r="E10" s="290"/>
      <c r="F10" s="290"/>
      <c r="G10" s="291">
        <f>D10-E10</f>
        <v>0</v>
      </c>
    </row>
    <row r="11" spans="1:49" s="2" customFormat="1" ht="18.75" x14ac:dyDescent="0.3">
      <c r="A11" s="282" t="s">
        <v>319</v>
      </c>
      <c r="B11" s="290"/>
      <c r="C11" s="290"/>
      <c r="D11" s="290"/>
      <c r="E11" s="290"/>
      <c r="F11" s="290"/>
      <c r="G11" s="291">
        <f>D11-E11</f>
        <v>0</v>
      </c>
    </row>
    <row r="12" spans="1:49" s="2" customFormat="1" ht="18.75" x14ac:dyDescent="0.3">
      <c r="A12" s="282" t="s">
        <v>320</v>
      </c>
      <c r="B12" s="290">
        <f>B13+B14</f>
        <v>0</v>
      </c>
      <c r="C12" s="290">
        <f t="shared" ref="C12:G12" si="1">C13+C14</f>
        <v>0</v>
      </c>
      <c r="D12" s="290">
        <f t="shared" si="1"/>
        <v>0</v>
      </c>
      <c r="E12" s="290">
        <f t="shared" si="1"/>
        <v>0</v>
      </c>
      <c r="F12" s="290">
        <f t="shared" si="1"/>
        <v>0</v>
      </c>
      <c r="G12" s="291">
        <f t="shared" si="1"/>
        <v>0</v>
      </c>
    </row>
    <row r="13" spans="1:49" s="2" customFormat="1" ht="18.75" x14ac:dyDescent="0.3">
      <c r="A13" s="283" t="s">
        <v>321</v>
      </c>
      <c r="B13" s="290"/>
      <c r="C13" s="290"/>
      <c r="D13" s="290"/>
      <c r="E13" s="290"/>
      <c r="F13" s="290"/>
      <c r="G13" s="291">
        <f>D13-E13</f>
        <v>0</v>
      </c>
    </row>
    <row r="14" spans="1:49" s="2" customFormat="1" ht="18.75" x14ac:dyDescent="0.3">
      <c r="A14" s="283" t="s">
        <v>322</v>
      </c>
      <c r="B14" s="290"/>
      <c r="C14" s="290"/>
      <c r="D14" s="290"/>
      <c r="E14" s="290"/>
      <c r="F14" s="290"/>
      <c r="G14" s="291">
        <f t="shared" ref="G14:G15" si="2">D14-E14</f>
        <v>0</v>
      </c>
    </row>
    <row r="15" spans="1:49" s="2" customFormat="1" ht="18.75" x14ac:dyDescent="0.3">
      <c r="A15" s="282" t="s">
        <v>323</v>
      </c>
      <c r="B15" s="290"/>
      <c r="C15" s="290"/>
      <c r="D15" s="290"/>
      <c r="E15" s="290"/>
      <c r="F15" s="290"/>
      <c r="G15" s="291">
        <f t="shared" si="2"/>
        <v>0</v>
      </c>
    </row>
    <row r="16" spans="1:49" s="2" customFormat="1" ht="49.5" customHeight="1" x14ac:dyDescent="0.3">
      <c r="A16" s="284" t="s">
        <v>324</v>
      </c>
      <c r="B16" s="290"/>
      <c r="C16" s="290"/>
      <c r="D16" s="290"/>
      <c r="E16" s="290">
        <f t="shared" ref="E16:G16" si="3">E17+E18</f>
        <v>0</v>
      </c>
      <c r="F16" s="290">
        <f t="shared" si="3"/>
        <v>0</v>
      </c>
      <c r="G16" s="291">
        <f t="shared" si="3"/>
        <v>0</v>
      </c>
    </row>
    <row r="17" spans="1:10" s="2" customFormat="1" ht="18.75" x14ac:dyDescent="0.3">
      <c r="A17" s="283" t="s">
        <v>325</v>
      </c>
      <c r="B17" s="290"/>
      <c r="C17" s="290"/>
      <c r="D17" s="290"/>
      <c r="E17" s="290"/>
      <c r="F17" s="290"/>
      <c r="G17" s="291">
        <f>D17-E17</f>
        <v>0</v>
      </c>
    </row>
    <row r="18" spans="1:10" s="2" customFormat="1" ht="28.5" x14ac:dyDescent="0.3">
      <c r="A18" s="283" t="s">
        <v>326</v>
      </c>
      <c r="B18" s="285" t="s">
        <v>557</v>
      </c>
      <c r="C18" s="292"/>
      <c r="D18" s="354" t="s">
        <v>604</v>
      </c>
      <c r="E18" s="354"/>
      <c r="F18" s="354"/>
      <c r="G18" s="346"/>
      <c r="H18" s="345"/>
      <c r="I18" s="345"/>
      <c r="J18" s="345"/>
    </row>
    <row r="19" spans="1:10" s="2" customFormat="1" ht="18.75" x14ac:dyDescent="0.3">
      <c r="A19" s="282" t="s">
        <v>327</v>
      </c>
      <c r="B19" s="290"/>
      <c r="C19" s="290"/>
      <c r="D19" s="290"/>
      <c r="E19" s="290"/>
      <c r="F19" s="290"/>
      <c r="G19" s="291">
        <f t="shared" ref="G19" si="4">D19-E19</f>
        <v>0</v>
      </c>
    </row>
    <row r="20" spans="1:10" s="2" customFormat="1" ht="18.75" x14ac:dyDescent="0.3">
      <c r="A20" s="282"/>
      <c r="B20" s="290"/>
      <c r="C20" s="290"/>
      <c r="D20" s="290"/>
      <c r="E20" s="290"/>
      <c r="F20" s="290"/>
      <c r="G20" s="291"/>
    </row>
    <row r="21" spans="1:10" s="2" customFormat="1" ht="18.75" x14ac:dyDescent="0.3">
      <c r="A21" s="286" t="s">
        <v>279</v>
      </c>
      <c r="B21" s="290">
        <f>B22+B23+B24+B27+B28+B31</f>
        <v>0</v>
      </c>
      <c r="C21" s="290">
        <f t="shared" ref="C21:F21" si="5">C22+C23+C24+C27+C28+C31</f>
        <v>0</v>
      </c>
      <c r="D21" s="290">
        <f t="shared" si="5"/>
        <v>0</v>
      </c>
      <c r="E21" s="290">
        <f t="shared" si="5"/>
        <v>0</v>
      </c>
      <c r="F21" s="290">
        <f t="shared" si="5"/>
        <v>0</v>
      </c>
      <c r="G21" s="291">
        <f>G22+G23+G24+G27+G28+G31</f>
        <v>0</v>
      </c>
    </row>
    <row r="22" spans="1:10" s="2" customFormat="1" ht="18.75" x14ac:dyDescent="0.3">
      <c r="A22" s="282" t="s">
        <v>328</v>
      </c>
      <c r="B22" s="290"/>
      <c r="C22" s="290"/>
      <c r="D22" s="290"/>
      <c r="E22" s="290"/>
      <c r="F22" s="290"/>
      <c r="G22" s="291">
        <f>D22-E22</f>
        <v>0</v>
      </c>
    </row>
    <row r="23" spans="1:10" s="2" customFormat="1" ht="18.75" x14ac:dyDescent="0.3">
      <c r="A23" s="282" t="s">
        <v>329</v>
      </c>
      <c r="B23" s="290"/>
      <c r="C23" s="290"/>
      <c r="D23" s="290"/>
      <c r="E23" s="290"/>
      <c r="F23" s="290"/>
      <c r="G23" s="291">
        <f>D23-E23</f>
        <v>0</v>
      </c>
    </row>
    <row r="24" spans="1:10" s="2" customFormat="1" ht="18.75" x14ac:dyDescent="0.3">
      <c r="A24" s="282" t="s">
        <v>330</v>
      </c>
      <c r="B24" s="290">
        <f>B25+B26</f>
        <v>0</v>
      </c>
      <c r="C24" s="290">
        <f t="shared" ref="C24:G24" si="6">C25+C26</f>
        <v>0</v>
      </c>
      <c r="D24" s="290">
        <f t="shared" si="6"/>
        <v>0</v>
      </c>
      <c r="E24" s="290">
        <f t="shared" si="6"/>
        <v>0</v>
      </c>
      <c r="F24" s="290">
        <f t="shared" si="6"/>
        <v>0</v>
      </c>
      <c r="G24" s="291">
        <f t="shared" si="6"/>
        <v>0</v>
      </c>
    </row>
    <row r="25" spans="1:10" s="2" customFormat="1" ht="18.75" x14ac:dyDescent="0.3">
      <c r="A25" s="283" t="s">
        <v>321</v>
      </c>
      <c r="B25" s="290"/>
      <c r="C25" s="290"/>
      <c r="D25" s="290"/>
      <c r="E25" s="290"/>
      <c r="F25" s="290"/>
      <c r="G25" s="291">
        <f>D25-E25</f>
        <v>0</v>
      </c>
    </row>
    <row r="26" spans="1:10" s="2" customFormat="1" ht="18.75" x14ac:dyDescent="0.3">
      <c r="A26" s="283" t="s">
        <v>322</v>
      </c>
      <c r="B26" s="290"/>
      <c r="C26" s="290"/>
      <c r="D26" s="290"/>
      <c r="E26" s="290"/>
      <c r="F26" s="290"/>
      <c r="G26" s="291">
        <f t="shared" ref="G26:G27" si="7">D26-E26</f>
        <v>0</v>
      </c>
    </row>
    <row r="27" spans="1:10" s="2" customFormat="1" ht="18.75" x14ac:dyDescent="0.3">
      <c r="A27" s="282" t="s">
        <v>323</v>
      </c>
      <c r="B27" s="290"/>
      <c r="C27" s="290"/>
      <c r="D27" s="290"/>
      <c r="E27" s="290"/>
      <c r="F27" s="290"/>
      <c r="G27" s="291">
        <f t="shared" si="7"/>
        <v>0</v>
      </c>
    </row>
    <row r="28" spans="1:10" s="2" customFormat="1" ht="56.25" x14ac:dyDescent="0.3">
      <c r="A28" s="284" t="s">
        <v>331</v>
      </c>
      <c r="B28" s="290">
        <f t="shared" ref="B28:G28" si="8">B29+B30</f>
        <v>0</v>
      </c>
      <c r="C28" s="290">
        <f t="shared" si="8"/>
        <v>0</v>
      </c>
      <c r="D28" s="290">
        <f t="shared" si="8"/>
        <v>0</v>
      </c>
      <c r="E28" s="290">
        <f t="shared" si="8"/>
        <v>0</v>
      </c>
      <c r="F28" s="290">
        <f t="shared" si="8"/>
        <v>0</v>
      </c>
      <c r="G28" s="291">
        <f t="shared" si="8"/>
        <v>0</v>
      </c>
    </row>
    <row r="29" spans="1:10" s="2" customFormat="1" ht="18.75" x14ac:dyDescent="0.3">
      <c r="A29" s="283" t="s">
        <v>325</v>
      </c>
      <c r="B29" s="290"/>
      <c r="C29" s="290"/>
      <c r="D29" s="290"/>
      <c r="E29" s="290"/>
      <c r="F29" s="290"/>
      <c r="G29" s="291">
        <f>D29-E29</f>
        <v>0</v>
      </c>
    </row>
    <row r="30" spans="1:10" s="2" customFormat="1" ht="18.75" x14ac:dyDescent="0.3">
      <c r="A30" s="283" t="s">
        <v>326</v>
      </c>
      <c r="B30" s="290"/>
      <c r="C30" s="290"/>
      <c r="D30" s="290"/>
      <c r="E30" s="290"/>
      <c r="F30" s="290"/>
      <c r="G30" s="291">
        <f t="shared" ref="G30:G31" si="9">D30-E30</f>
        <v>0</v>
      </c>
    </row>
    <row r="31" spans="1:10" s="2" customFormat="1" ht="18.75" x14ac:dyDescent="0.3">
      <c r="A31" s="282" t="s">
        <v>327</v>
      </c>
      <c r="B31" s="290"/>
      <c r="C31" s="290"/>
      <c r="D31" s="290"/>
      <c r="E31" s="290"/>
      <c r="F31" s="290"/>
      <c r="G31" s="291">
        <f t="shared" si="9"/>
        <v>0</v>
      </c>
    </row>
    <row r="32" spans="1:10" s="2" customFormat="1" ht="18.75" x14ac:dyDescent="0.3">
      <c r="A32" s="287" t="s">
        <v>332</v>
      </c>
      <c r="B32" s="293">
        <f>B9+B21</f>
        <v>0</v>
      </c>
      <c r="C32" s="293">
        <f t="shared" ref="C32:G32" si="10">C9+C21</f>
        <v>0</v>
      </c>
      <c r="D32" s="293"/>
      <c r="E32" s="293">
        <f t="shared" si="10"/>
        <v>0</v>
      </c>
      <c r="F32" s="293">
        <f t="shared" si="10"/>
        <v>0</v>
      </c>
      <c r="G32" s="294">
        <f t="shared" si="10"/>
        <v>0</v>
      </c>
    </row>
    <row r="33" spans="1:11" s="2" customFormat="1" x14ac:dyDescent="0.25">
      <c r="A33" s="127"/>
      <c r="B33" s="126"/>
      <c r="C33" s="126"/>
      <c r="D33" s="126"/>
      <c r="E33" s="126"/>
      <c r="F33" s="126"/>
      <c r="G33" s="143"/>
    </row>
    <row r="34" spans="1:11" s="2" customFormat="1" x14ac:dyDescent="0.25">
      <c r="A34" s="127"/>
      <c r="B34" s="126"/>
      <c r="C34" s="126"/>
      <c r="D34" s="126"/>
      <c r="E34" s="126"/>
      <c r="F34" s="126"/>
      <c r="G34" s="126"/>
    </row>
    <row r="35" spans="1:11" s="2" customFormat="1" x14ac:dyDescent="0.25">
      <c r="A35" s="127"/>
      <c r="B35" s="126"/>
      <c r="C35" s="126"/>
      <c r="D35" s="126"/>
      <c r="E35" s="126"/>
      <c r="F35" s="126"/>
      <c r="G35" s="126"/>
    </row>
    <row r="36" spans="1:11" s="2" customFormat="1" x14ac:dyDescent="0.25">
      <c r="A36" s="127"/>
      <c r="B36" s="126"/>
      <c r="C36" s="126"/>
      <c r="D36" s="126"/>
      <c r="E36" s="126"/>
      <c r="F36" s="126"/>
      <c r="G36" s="126"/>
    </row>
    <row r="37" spans="1:11" s="2" customFormat="1" x14ac:dyDescent="0.25"/>
    <row r="38" spans="1:11" ht="18.75" x14ac:dyDescent="0.3">
      <c r="A38" s="231" t="s">
        <v>595</v>
      </c>
      <c r="B38" s="232" t="s">
        <v>596</v>
      </c>
      <c r="C38" s="233"/>
      <c r="D38" s="234"/>
      <c r="E38" s="240" t="s">
        <v>596</v>
      </c>
      <c r="F38" s="240"/>
      <c r="G38" s="240"/>
      <c r="H38" s="5"/>
      <c r="I38" s="91"/>
      <c r="J38" s="91"/>
      <c r="K38" s="91"/>
    </row>
    <row r="39" spans="1:11" ht="18.75" x14ac:dyDescent="0.3">
      <c r="A39" s="235" t="s">
        <v>535</v>
      </c>
      <c r="B39" s="235" t="s">
        <v>571</v>
      </c>
      <c r="C39" s="233"/>
      <c r="D39" s="234"/>
      <c r="E39" s="243" t="s">
        <v>592</v>
      </c>
      <c r="F39" s="243"/>
      <c r="G39" s="243"/>
      <c r="H39" s="5"/>
      <c r="I39" s="93"/>
      <c r="J39" s="93"/>
      <c r="K39" s="93"/>
    </row>
    <row r="40" spans="1:11" ht="18.75" x14ac:dyDescent="0.3">
      <c r="A40" s="235"/>
      <c r="B40" s="235"/>
      <c r="C40" s="233"/>
      <c r="D40" s="234"/>
      <c r="E40" s="245"/>
      <c r="F40" s="245"/>
      <c r="G40" s="245"/>
      <c r="H40" s="5"/>
      <c r="I40" s="94"/>
      <c r="J40" s="94"/>
      <c r="K40" s="94"/>
    </row>
    <row r="41" spans="1:11" ht="18.75" x14ac:dyDescent="0.3">
      <c r="A41" s="235"/>
      <c r="B41" s="235"/>
      <c r="C41" s="233"/>
      <c r="D41" s="234"/>
      <c r="E41" s="245"/>
      <c r="F41" s="245"/>
      <c r="G41" s="245"/>
      <c r="H41" s="5"/>
      <c r="I41" s="94"/>
      <c r="J41" s="94"/>
      <c r="K41" s="94"/>
    </row>
    <row r="42" spans="1:11" ht="18.75" x14ac:dyDescent="0.3">
      <c r="A42" s="236" t="s">
        <v>544</v>
      </c>
      <c r="B42" s="236" t="s">
        <v>548</v>
      </c>
      <c r="C42" s="109"/>
      <c r="D42" s="236"/>
      <c r="E42" s="109" t="s">
        <v>549</v>
      </c>
      <c r="F42" s="109"/>
      <c r="G42" s="109"/>
      <c r="H42" s="5"/>
      <c r="I42" s="95"/>
      <c r="J42" s="95"/>
      <c r="K42" s="95"/>
    </row>
    <row r="43" spans="1:11" ht="18.75" x14ac:dyDescent="0.3">
      <c r="A43" s="231" t="s">
        <v>536</v>
      </c>
      <c r="B43" s="237" t="s">
        <v>591</v>
      </c>
      <c r="C43" s="237"/>
      <c r="D43" s="237"/>
      <c r="E43" s="237" t="s">
        <v>537</v>
      </c>
      <c r="F43" s="237"/>
      <c r="G43" s="237"/>
      <c r="H43" s="5"/>
      <c r="I43" s="86"/>
      <c r="J43" s="86"/>
      <c r="K43" s="86"/>
    </row>
    <row r="44" spans="1:11" ht="18.75" x14ac:dyDescent="0.3">
      <c r="A44" s="238"/>
      <c r="B44" s="233"/>
      <c r="C44" s="238"/>
      <c r="D44" s="239"/>
      <c r="E44" s="233"/>
      <c r="F44" s="7"/>
      <c r="G44" s="7"/>
      <c r="H44" s="88"/>
      <c r="I44" s="88"/>
      <c r="J44" s="88"/>
      <c r="K44" s="88"/>
    </row>
    <row r="45" spans="1:11" ht="18.75" x14ac:dyDescent="0.3">
      <c r="A45" s="232" t="s">
        <v>597</v>
      </c>
      <c r="B45" s="242" t="s">
        <v>600</v>
      </c>
      <c r="C45" s="233"/>
      <c r="D45" s="229"/>
      <c r="E45" s="242"/>
      <c r="F45" s="229"/>
      <c r="G45" s="233"/>
      <c r="H45" s="99"/>
      <c r="I45" s="89"/>
      <c r="J45" s="5"/>
      <c r="K45" s="99"/>
    </row>
    <row r="46" spans="1:11" ht="18.75" x14ac:dyDescent="0.3">
      <c r="A46" s="244" t="s">
        <v>539</v>
      </c>
      <c r="B46" s="230" t="s">
        <v>594</v>
      </c>
      <c r="C46" s="233"/>
      <c r="D46" s="233"/>
      <c r="E46" s="230"/>
      <c r="F46" s="229"/>
      <c r="G46" s="233"/>
      <c r="H46" s="101"/>
      <c r="I46" s="89"/>
      <c r="J46" s="89"/>
      <c r="K46" s="101"/>
    </row>
    <row r="47" spans="1:11" ht="18.75" x14ac:dyDescent="0.3">
      <c r="A47" s="246" t="s">
        <v>593</v>
      </c>
      <c r="B47" s="230" t="s">
        <v>540</v>
      </c>
      <c r="C47" s="233"/>
      <c r="D47" s="233"/>
      <c r="E47" s="230"/>
      <c r="F47" s="229"/>
      <c r="G47" s="233"/>
      <c r="H47" s="101"/>
      <c r="I47" s="89"/>
      <c r="J47" s="89"/>
      <c r="K47" s="101"/>
    </row>
    <row r="48" spans="1:11" s="5" customFormat="1" ht="18.75" x14ac:dyDescent="0.3">
      <c r="A48" s="246"/>
      <c r="B48" s="230"/>
      <c r="C48" s="233"/>
      <c r="D48" s="233"/>
      <c r="E48" s="230"/>
      <c r="F48" s="229"/>
      <c r="G48" s="233"/>
      <c r="H48" s="101"/>
      <c r="I48" s="89"/>
      <c r="J48" s="89"/>
      <c r="K48" s="101"/>
    </row>
    <row r="49" spans="1:11" ht="18.75" x14ac:dyDescent="0.3">
      <c r="A49" s="234"/>
      <c r="B49" s="229"/>
      <c r="C49" s="229"/>
      <c r="D49" s="229"/>
      <c r="E49" s="229"/>
      <c r="F49" s="229"/>
      <c r="G49" s="233"/>
      <c r="H49" s="5"/>
      <c r="I49" s="5"/>
      <c r="J49" s="5"/>
      <c r="K49" s="5"/>
    </row>
    <row r="50" spans="1:11" ht="18.75" x14ac:dyDescent="0.3">
      <c r="A50" s="236" t="s">
        <v>547</v>
      </c>
      <c r="B50" s="241" t="s">
        <v>543</v>
      </c>
      <c r="C50" s="230"/>
      <c r="D50" s="230"/>
      <c r="E50" s="230"/>
      <c r="F50" s="229"/>
      <c r="G50" s="109"/>
      <c r="H50" s="104"/>
      <c r="I50" s="104"/>
      <c r="J50" s="104"/>
      <c r="K50" s="104"/>
    </row>
    <row r="51" spans="1:11" ht="18.75" x14ac:dyDescent="0.3">
      <c r="A51" s="231" t="s">
        <v>572</v>
      </c>
      <c r="B51" s="247" t="s">
        <v>574</v>
      </c>
      <c r="C51" s="247"/>
      <c r="D51" s="247"/>
      <c r="E51" s="247"/>
      <c r="F51" s="229"/>
      <c r="G51" s="247"/>
      <c r="H51" s="103"/>
      <c r="I51" s="103"/>
      <c r="J51" s="103"/>
      <c r="K51" s="103"/>
    </row>
  </sheetData>
  <mergeCells count="7">
    <mergeCell ref="A3:G3"/>
    <mergeCell ref="A7:A8"/>
    <mergeCell ref="B7:F7"/>
    <mergeCell ref="G7:G8"/>
    <mergeCell ref="A4:G4"/>
    <mergeCell ref="A5:G5"/>
    <mergeCell ref="A6:G6"/>
  </mergeCells>
  <pageMargins left="0.7" right="0.7" top="0.75" bottom="0.75" header="0.3" footer="0.3"/>
  <pageSetup paperSize="9" scale="50" orientation="portrait" r:id="rId1"/>
  <ignoredErrors>
    <ignoredError sqref="G12 G16 G24 G28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topLeftCell="A19" zoomScale="60" zoomScaleNormal="100" workbookViewId="0">
      <selection activeCell="B45" sqref="B45"/>
    </sheetView>
  </sheetViews>
  <sheetFormatPr baseColWidth="10" defaultRowHeight="15" x14ac:dyDescent="0.25"/>
  <cols>
    <col min="1" max="1" width="55.7109375" style="5" customWidth="1"/>
    <col min="2" max="2" width="13.5703125" style="5" customWidth="1"/>
    <col min="3" max="7" width="11.42578125" style="5"/>
    <col min="8" max="8" width="0.42578125" style="5" customWidth="1"/>
    <col min="9" max="9" width="11.42578125" style="5" hidden="1" customWidth="1"/>
    <col min="10" max="16384" width="11.42578125" style="5"/>
  </cols>
  <sheetData>
    <row r="1" spans="1:7" x14ac:dyDescent="0.25">
      <c r="A1" s="104"/>
      <c r="B1" s="104"/>
      <c r="C1" s="104"/>
      <c r="D1" s="104"/>
      <c r="E1" s="104"/>
      <c r="F1" s="104"/>
      <c r="G1" s="104"/>
    </row>
    <row r="2" spans="1:7" x14ac:dyDescent="0.25">
      <c r="A2" s="3"/>
      <c r="B2" s="3"/>
      <c r="C2" s="3"/>
      <c r="D2" s="3"/>
      <c r="E2" s="3"/>
      <c r="F2" s="3"/>
      <c r="G2" s="3"/>
    </row>
    <row r="3" spans="1:7" ht="32.25" customHeight="1" x14ac:dyDescent="0.25">
      <c r="A3" s="422" t="s">
        <v>534</v>
      </c>
      <c r="B3" s="423"/>
      <c r="C3" s="423"/>
      <c r="D3" s="423"/>
      <c r="E3" s="423"/>
      <c r="F3" s="423"/>
      <c r="G3" s="423"/>
    </row>
    <row r="4" spans="1:7" ht="26.25" x14ac:dyDescent="0.25">
      <c r="A4" s="423" t="s">
        <v>451</v>
      </c>
      <c r="B4" s="423"/>
      <c r="C4" s="423"/>
      <c r="D4" s="423"/>
      <c r="E4" s="423"/>
      <c r="F4" s="423"/>
      <c r="G4" s="423"/>
    </row>
    <row r="5" spans="1:7" x14ac:dyDescent="0.25">
      <c r="A5" s="451" t="s">
        <v>6</v>
      </c>
      <c r="B5" s="451"/>
      <c r="C5" s="451"/>
      <c r="D5" s="451"/>
      <c r="E5" s="451"/>
      <c r="F5" s="451"/>
      <c r="G5" s="451"/>
    </row>
    <row r="6" spans="1:7" x14ac:dyDescent="0.25">
      <c r="A6" s="452" t="s">
        <v>452</v>
      </c>
      <c r="B6" s="452"/>
      <c r="C6" s="452"/>
      <c r="D6" s="452"/>
      <c r="E6" s="452"/>
      <c r="F6" s="452"/>
      <c r="G6" s="452"/>
    </row>
    <row r="7" spans="1:7" ht="67.5" customHeight="1" x14ac:dyDescent="0.25">
      <c r="A7" s="295" t="s">
        <v>10</v>
      </c>
      <c r="B7" s="198" t="s">
        <v>453</v>
      </c>
      <c r="C7" s="198" t="s">
        <v>454</v>
      </c>
      <c r="D7" s="198" t="s">
        <v>455</v>
      </c>
      <c r="E7" s="198" t="s">
        <v>456</v>
      </c>
      <c r="F7" s="198" t="s">
        <v>457</v>
      </c>
      <c r="G7" s="198" t="s">
        <v>458</v>
      </c>
    </row>
    <row r="8" spans="1:7" ht="18.75" x14ac:dyDescent="0.25">
      <c r="A8" s="296" t="s">
        <v>501</v>
      </c>
      <c r="B8" s="306">
        <f>B9+B10+B11+B12+B13+B14+B15+B16+B17+B18+B19+B20</f>
        <v>0</v>
      </c>
      <c r="C8" s="306">
        <f t="shared" ref="C8:G8" si="0">C9+C10+C11+C12+C13+C14+C15+C16+C17+C18+C19+C20</f>
        <v>0</v>
      </c>
      <c r="D8" s="306">
        <f t="shared" si="0"/>
        <v>0</v>
      </c>
      <c r="E8" s="306">
        <f t="shared" si="0"/>
        <v>0</v>
      </c>
      <c r="F8" s="306">
        <f t="shared" si="0"/>
        <v>0</v>
      </c>
      <c r="G8" s="307">
        <f t="shared" si="0"/>
        <v>0</v>
      </c>
    </row>
    <row r="9" spans="1:7" ht="18.75" x14ac:dyDescent="0.3">
      <c r="A9" s="297" t="s">
        <v>502</v>
      </c>
      <c r="B9" s="299"/>
      <c r="C9" s="299"/>
      <c r="D9" s="299"/>
      <c r="E9" s="299"/>
      <c r="F9" s="299"/>
      <c r="G9" s="301"/>
    </row>
    <row r="10" spans="1:7" ht="18.75" x14ac:dyDescent="0.3">
      <c r="A10" s="297" t="s">
        <v>503</v>
      </c>
      <c r="B10" s="299"/>
      <c r="C10" s="299"/>
      <c r="D10" s="299"/>
      <c r="E10" s="299"/>
      <c r="F10" s="299"/>
      <c r="G10" s="301"/>
    </row>
    <row r="11" spans="1:7" ht="18.75" x14ac:dyDescent="0.3">
      <c r="A11" s="297" t="s">
        <v>504</v>
      </c>
      <c r="B11" s="299"/>
      <c r="C11" s="299"/>
      <c r="D11" s="299"/>
      <c r="E11" s="299"/>
      <c r="F11" s="299"/>
      <c r="G11" s="301"/>
    </row>
    <row r="12" spans="1:7" ht="18.75" x14ac:dyDescent="0.3">
      <c r="A12" s="297" t="s">
        <v>505</v>
      </c>
      <c r="B12" s="299"/>
      <c r="C12" s="299"/>
      <c r="D12" s="299"/>
      <c r="E12" s="299"/>
      <c r="F12" s="299"/>
      <c r="G12" s="301"/>
    </row>
    <row r="13" spans="1:7" ht="18.75" x14ac:dyDescent="0.3">
      <c r="A13" s="297" t="s">
        <v>506</v>
      </c>
      <c r="B13" s="299"/>
      <c r="C13" s="299"/>
      <c r="D13" s="299"/>
      <c r="E13" s="299"/>
      <c r="F13" s="299"/>
      <c r="G13" s="301"/>
    </row>
    <row r="14" spans="1:7" ht="18.75" x14ac:dyDescent="0.3">
      <c r="A14" s="297" t="s">
        <v>507</v>
      </c>
      <c r="B14" s="299"/>
      <c r="C14" s="299"/>
      <c r="D14" s="299"/>
      <c r="E14" s="299"/>
      <c r="F14" s="299"/>
      <c r="G14" s="301"/>
    </row>
    <row r="15" spans="1:7" ht="18.75" x14ac:dyDescent="0.3">
      <c r="A15" s="297" t="s">
        <v>508</v>
      </c>
      <c r="B15" s="299"/>
      <c r="C15" s="299"/>
      <c r="D15" s="299"/>
      <c r="E15" s="299"/>
      <c r="F15" s="299"/>
      <c r="G15" s="301"/>
    </row>
    <row r="16" spans="1:7" ht="18.75" x14ac:dyDescent="0.3">
      <c r="A16" s="297" t="s">
        <v>269</v>
      </c>
      <c r="B16" s="299"/>
      <c r="C16" s="299"/>
      <c r="D16" s="299"/>
      <c r="E16" s="299"/>
      <c r="F16" s="299"/>
      <c r="G16" s="301"/>
    </row>
    <row r="17" spans="1:9" ht="18.75" x14ac:dyDescent="0.3">
      <c r="A17" s="297" t="s">
        <v>509</v>
      </c>
      <c r="B17" s="299"/>
      <c r="C17" s="299"/>
      <c r="D17" s="299"/>
      <c r="E17" s="299"/>
      <c r="F17" s="299"/>
      <c r="G17" s="301"/>
    </row>
    <row r="18" spans="1:9" ht="18.75" x14ac:dyDescent="0.3">
      <c r="A18" s="297" t="s">
        <v>533</v>
      </c>
      <c r="B18" s="299"/>
      <c r="C18" s="299"/>
      <c r="D18" s="299"/>
      <c r="E18" s="299"/>
      <c r="F18" s="299"/>
      <c r="G18" s="301"/>
    </row>
    <row r="19" spans="1:9" ht="18.75" x14ac:dyDescent="0.3">
      <c r="A19" s="297" t="s">
        <v>271</v>
      </c>
      <c r="B19" s="299"/>
      <c r="C19" s="299"/>
      <c r="D19" s="299"/>
      <c r="E19" s="299"/>
      <c r="F19" s="299"/>
      <c r="G19" s="301"/>
    </row>
    <row r="20" spans="1:9" ht="18.75" x14ac:dyDescent="0.3">
      <c r="A20" s="297" t="s">
        <v>359</v>
      </c>
      <c r="B20" s="299"/>
      <c r="C20" s="299"/>
      <c r="D20" s="299"/>
      <c r="E20" s="299"/>
      <c r="F20" s="299"/>
      <c r="G20" s="301"/>
    </row>
    <row r="21" spans="1:9" ht="26.25" customHeight="1" x14ac:dyDescent="0.3">
      <c r="A21" s="298"/>
      <c r="B21" s="299" t="s">
        <v>558</v>
      </c>
      <c r="C21" s="344" t="s">
        <v>604</v>
      </c>
      <c r="D21" s="345"/>
      <c r="E21" s="345"/>
      <c r="F21" s="345"/>
      <c r="G21" s="346"/>
      <c r="H21" s="345"/>
      <c r="I21" s="345"/>
    </row>
    <row r="22" spans="1:9" ht="18.75" x14ac:dyDescent="0.3">
      <c r="A22" s="300" t="s">
        <v>510</v>
      </c>
      <c r="B22" s="308">
        <f>B23+B24+B25+B24+B25+B26+B27</f>
        <v>0</v>
      </c>
      <c r="C22" s="308">
        <f t="shared" ref="C22:G22" si="1">C23+C24+C25+C24+C25+C26+C27</f>
        <v>0</v>
      </c>
      <c r="D22" s="308">
        <f t="shared" si="1"/>
        <v>0</v>
      </c>
      <c r="E22" s="308">
        <f t="shared" si="1"/>
        <v>0</v>
      </c>
      <c r="F22" s="308">
        <f t="shared" si="1"/>
        <v>0</v>
      </c>
      <c r="G22" s="309">
        <f t="shared" si="1"/>
        <v>0</v>
      </c>
    </row>
    <row r="23" spans="1:9" ht="18.75" x14ac:dyDescent="0.3">
      <c r="A23" s="297" t="s">
        <v>270</v>
      </c>
      <c r="B23" s="299"/>
      <c r="C23" s="299"/>
      <c r="D23" s="299"/>
      <c r="E23" s="299"/>
      <c r="F23" s="299"/>
      <c r="G23" s="301"/>
    </row>
    <row r="24" spans="1:9" ht="18.75" x14ac:dyDescent="0.3">
      <c r="A24" s="297" t="s">
        <v>271</v>
      </c>
      <c r="B24" s="299"/>
      <c r="C24" s="299"/>
      <c r="D24" s="299"/>
      <c r="E24" s="299"/>
      <c r="F24" s="299"/>
      <c r="G24" s="301"/>
    </row>
    <row r="25" spans="1:9" ht="18.75" x14ac:dyDescent="0.3">
      <c r="A25" s="297" t="s">
        <v>511</v>
      </c>
      <c r="B25" s="299"/>
      <c r="C25" s="299"/>
      <c r="D25" s="299"/>
      <c r="E25" s="299"/>
      <c r="F25" s="299"/>
      <c r="G25" s="301"/>
    </row>
    <row r="26" spans="1:9" ht="37.5" x14ac:dyDescent="0.3">
      <c r="A26" s="302" t="s">
        <v>378</v>
      </c>
      <c r="B26" s="299"/>
      <c r="C26" s="299"/>
      <c r="D26" s="299"/>
      <c r="E26" s="299"/>
      <c r="F26" s="299"/>
      <c r="G26" s="301"/>
    </row>
    <row r="27" spans="1:9" ht="18.75" x14ac:dyDescent="0.3">
      <c r="A27" s="297" t="s">
        <v>512</v>
      </c>
      <c r="B27" s="299"/>
      <c r="C27" s="299"/>
      <c r="D27" s="299"/>
      <c r="E27" s="299"/>
      <c r="F27" s="299"/>
      <c r="G27" s="301"/>
    </row>
    <row r="28" spans="1:9" ht="18.75" x14ac:dyDescent="0.3">
      <c r="A28" s="298"/>
      <c r="B28" s="299"/>
      <c r="C28" s="299"/>
      <c r="D28" s="299"/>
      <c r="E28" s="299"/>
      <c r="F28" s="299"/>
      <c r="G28" s="301"/>
    </row>
    <row r="29" spans="1:9" ht="18.75" x14ac:dyDescent="0.3">
      <c r="A29" s="300" t="s">
        <v>490</v>
      </c>
      <c r="B29" s="308">
        <f>B30</f>
        <v>0</v>
      </c>
      <c r="C29" s="308">
        <f t="shared" ref="C29:G29" si="2">C30</f>
        <v>0</v>
      </c>
      <c r="D29" s="308">
        <f t="shared" si="2"/>
        <v>0</v>
      </c>
      <c r="E29" s="308">
        <f t="shared" si="2"/>
        <v>0</v>
      </c>
      <c r="F29" s="308">
        <f t="shared" si="2"/>
        <v>0</v>
      </c>
      <c r="G29" s="309">
        <f t="shared" si="2"/>
        <v>0</v>
      </c>
    </row>
    <row r="30" spans="1:9" ht="18.75" x14ac:dyDescent="0.3">
      <c r="A30" s="297" t="s">
        <v>513</v>
      </c>
      <c r="B30" s="299"/>
      <c r="C30" s="299"/>
      <c r="D30" s="299"/>
      <c r="E30" s="299"/>
      <c r="F30" s="299"/>
      <c r="G30" s="301"/>
    </row>
    <row r="31" spans="1:9" ht="18.75" x14ac:dyDescent="0.3">
      <c r="A31" s="297"/>
      <c r="B31" s="299"/>
      <c r="C31" s="299"/>
      <c r="D31" s="299"/>
      <c r="E31" s="299"/>
      <c r="F31" s="299"/>
      <c r="G31" s="301"/>
    </row>
    <row r="32" spans="1:9" ht="18.75" x14ac:dyDescent="0.3">
      <c r="A32" s="300" t="s">
        <v>514</v>
      </c>
      <c r="B32" s="310">
        <f>B8+B22+B29</f>
        <v>0</v>
      </c>
      <c r="C32" s="310">
        <f t="shared" ref="C32:G32" si="3">C8+C22+C29</f>
        <v>0</v>
      </c>
      <c r="D32" s="310">
        <f t="shared" si="3"/>
        <v>0</v>
      </c>
      <c r="E32" s="310">
        <f t="shared" si="3"/>
        <v>0</v>
      </c>
      <c r="F32" s="310">
        <f t="shared" si="3"/>
        <v>0</v>
      </c>
      <c r="G32" s="311">
        <f t="shared" si="3"/>
        <v>0</v>
      </c>
    </row>
    <row r="33" spans="1:11" ht="18.75" x14ac:dyDescent="0.3">
      <c r="A33" s="300"/>
      <c r="B33" s="299"/>
      <c r="C33" s="299"/>
      <c r="D33" s="299"/>
      <c r="E33" s="299"/>
      <c r="F33" s="299"/>
      <c r="G33" s="301"/>
    </row>
    <row r="34" spans="1:11" ht="18.75" x14ac:dyDescent="0.3">
      <c r="A34" s="300" t="s">
        <v>20</v>
      </c>
      <c r="B34" s="299"/>
      <c r="C34" s="299"/>
      <c r="D34" s="299"/>
      <c r="E34" s="299"/>
      <c r="F34" s="299"/>
      <c r="G34" s="301"/>
    </row>
    <row r="35" spans="1:11" ht="37.5" x14ac:dyDescent="0.3">
      <c r="A35" s="303" t="s">
        <v>515</v>
      </c>
      <c r="B35" s="299"/>
      <c r="C35" s="299"/>
      <c r="D35" s="299"/>
      <c r="E35" s="299"/>
      <c r="F35" s="299"/>
      <c r="G35" s="301"/>
    </row>
    <row r="36" spans="1:11" ht="56.25" x14ac:dyDescent="0.3">
      <c r="A36" s="303" t="s">
        <v>516</v>
      </c>
      <c r="B36" s="299"/>
      <c r="C36" s="299"/>
      <c r="D36" s="299"/>
      <c r="E36" s="299"/>
      <c r="F36" s="299"/>
      <c r="G36" s="301"/>
    </row>
    <row r="37" spans="1:11" ht="18.75" x14ac:dyDescent="0.3">
      <c r="A37" s="304" t="s">
        <v>517</v>
      </c>
      <c r="B37" s="312">
        <f>B35+B36</f>
        <v>0</v>
      </c>
      <c r="C37" s="312">
        <f t="shared" ref="C37:G37" si="4">C35+C36</f>
        <v>0</v>
      </c>
      <c r="D37" s="312">
        <f t="shared" si="4"/>
        <v>0</v>
      </c>
      <c r="E37" s="312">
        <f t="shared" si="4"/>
        <v>0</v>
      </c>
      <c r="F37" s="312">
        <f t="shared" si="4"/>
        <v>0</v>
      </c>
      <c r="G37" s="313">
        <f t="shared" si="4"/>
        <v>0</v>
      </c>
    </row>
    <row r="38" spans="1:11" x14ac:dyDescent="0.25">
      <c r="A38" s="3"/>
      <c r="B38" s="136"/>
      <c r="C38" s="136"/>
      <c r="D38" s="136"/>
      <c r="E38" s="136"/>
      <c r="F38" s="136"/>
      <c r="G38" s="136"/>
    </row>
    <row r="39" spans="1:11" x14ac:dyDescent="0.25">
      <c r="A39" s="3"/>
      <c r="B39" s="136"/>
      <c r="C39" s="136"/>
      <c r="D39" s="136"/>
      <c r="E39" s="136"/>
      <c r="F39" s="136"/>
      <c r="G39" s="136"/>
    </row>
    <row r="40" spans="1:11" ht="15.75" x14ac:dyDescent="0.25">
      <c r="A40" s="253" t="s">
        <v>595</v>
      </c>
      <c r="B40" s="255" t="s">
        <v>596</v>
      </c>
      <c r="C40" s="256"/>
      <c r="D40" s="265"/>
      <c r="E40" s="257" t="s">
        <v>596</v>
      </c>
      <c r="F40" s="257"/>
      <c r="G40" s="257"/>
      <c r="H40" s="202"/>
      <c r="I40" s="91"/>
      <c r="J40" s="91"/>
      <c r="K40" s="91"/>
    </row>
    <row r="41" spans="1:11" ht="15.75" x14ac:dyDescent="0.25">
      <c r="A41" s="260" t="s">
        <v>535</v>
      </c>
      <c r="B41" s="260" t="s">
        <v>585</v>
      </c>
      <c r="C41" s="256"/>
      <c r="D41" s="265"/>
      <c r="E41" s="261" t="s">
        <v>564</v>
      </c>
      <c r="F41" s="261"/>
      <c r="G41" s="261"/>
      <c r="H41" s="202"/>
      <c r="I41" s="93"/>
      <c r="J41" s="93"/>
      <c r="K41" s="93"/>
    </row>
    <row r="42" spans="1:11" ht="15.75" x14ac:dyDescent="0.25">
      <c r="A42" s="260"/>
      <c r="B42" s="260" t="s">
        <v>565</v>
      </c>
      <c r="C42" s="256"/>
      <c r="D42" s="265"/>
      <c r="E42" s="263" t="s">
        <v>606</v>
      </c>
      <c r="F42" s="263"/>
      <c r="G42" s="263"/>
      <c r="H42" s="202"/>
      <c r="I42" s="94"/>
      <c r="J42" s="94"/>
      <c r="K42" s="94"/>
    </row>
    <row r="43" spans="1:11" ht="15.75" x14ac:dyDescent="0.25">
      <c r="A43" s="260"/>
      <c r="B43" s="260"/>
      <c r="C43" s="256"/>
      <c r="D43" s="265"/>
      <c r="E43" s="263"/>
      <c r="F43" s="263"/>
      <c r="G43" s="263"/>
      <c r="H43" s="202"/>
      <c r="I43" s="94"/>
      <c r="J43" s="94"/>
      <c r="K43" s="94"/>
    </row>
    <row r="44" spans="1:11" ht="15.75" x14ac:dyDescent="0.25">
      <c r="A44" s="266" t="s">
        <v>566</v>
      </c>
      <c r="B44" s="266" t="s">
        <v>547</v>
      </c>
      <c r="C44" s="267"/>
      <c r="D44" s="266"/>
      <c r="E44" s="267" t="s">
        <v>566</v>
      </c>
      <c r="F44" s="267"/>
      <c r="G44" s="267"/>
      <c r="H44" s="202"/>
      <c r="I44" s="95"/>
      <c r="J44" s="95"/>
      <c r="K44" s="95"/>
    </row>
    <row r="45" spans="1:11" ht="15.75" x14ac:dyDescent="0.25">
      <c r="A45" s="253" t="s">
        <v>536</v>
      </c>
      <c r="B45" s="254" t="s">
        <v>591</v>
      </c>
      <c r="C45" s="254"/>
      <c r="D45" s="254"/>
      <c r="E45" s="254" t="s">
        <v>537</v>
      </c>
      <c r="F45" s="254"/>
      <c r="G45" s="254"/>
      <c r="H45" s="202"/>
      <c r="I45" s="86"/>
      <c r="J45" s="86"/>
      <c r="K45" s="86"/>
    </row>
    <row r="46" spans="1:11" ht="15.75" x14ac:dyDescent="0.25">
      <c r="A46" s="270"/>
      <c r="B46" s="271"/>
      <c r="C46" s="271"/>
      <c r="D46" s="271"/>
      <c r="E46" s="256"/>
      <c r="F46" s="271"/>
      <c r="G46" s="271"/>
      <c r="H46" s="201"/>
      <c r="I46" s="88"/>
      <c r="J46" s="88"/>
      <c r="K46" s="88"/>
    </row>
    <row r="47" spans="1:11" ht="15.75" x14ac:dyDescent="0.25">
      <c r="A47" s="255" t="s">
        <v>597</v>
      </c>
      <c r="B47" s="259" t="s">
        <v>605</v>
      </c>
      <c r="C47" s="256"/>
      <c r="D47" s="202"/>
      <c r="E47" s="259"/>
      <c r="F47" s="202"/>
      <c r="G47" s="256"/>
      <c r="H47" s="205"/>
      <c r="I47" s="89"/>
      <c r="K47" s="99"/>
    </row>
    <row r="48" spans="1:11" ht="15.75" x14ac:dyDescent="0.25">
      <c r="A48" s="262" t="s">
        <v>539</v>
      </c>
      <c r="B48" s="206" t="s">
        <v>594</v>
      </c>
      <c r="C48" s="256"/>
      <c r="D48" s="256"/>
      <c r="E48" s="206"/>
      <c r="F48" s="202"/>
      <c r="G48" s="256"/>
      <c r="H48" s="203"/>
      <c r="I48" s="89"/>
      <c r="J48" s="89"/>
      <c r="K48" s="101"/>
    </row>
    <row r="49" spans="1:11" ht="15.75" x14ac:dyDescent="0.25">
      <c r="A49" s="264" t="s">
        <v>607</v>
      </c>
      <c r="B49" s="206" t="s">
        <v>540</v>
      </c>
      <c r="C49" s="256"/>
      <c r="D49" s="256"/>
      <c r="E49" s="206"/>
      <c r="F49" s="202"/>
      <c r="G49" s="256"/>
      <c r="H49" s="203"/>
      <c r="I49" s="89"/>
      <c r="J49" s="89"/>
      <c r="K49" s="101"/>
    </row>
    <row r="50" spans="1:11" ht="15.75" x14ac:dyDescent="0.25">
      <c r="A50" s="265"/>
      <c r="B50" s="202"/>
      <c r="C50" s="202"/>
      <c r="D50" s="202"/>
      <c r="E50" s="202"/>
      <c r="F50" s="202"/>
      <c r="G50" s="256"/>
      <c r="H50" s="202"/>
    </row>
    <row r="51" spans="1:11" ht="15.75" x14ac:dyDescent="0.25">
      <c r="A51" s="266" t="s">
        <v>549</v>
      </c>
      <c r="B51" s="206" t="s">
        <v>546</v>
      </c>
      <c r="C51" s="206"/>
      <c r="D51" s="206"/>
      <c r="E51" s="206"/>
      <c r="F51" s="202"/>
      <c r="G51" s="267"/>
      <c r="H51" s="206"/>
      <c r="I51" s="104"/>
      <c r="J51" s="104"/>
      <c r="K51" s="104"/>
    </row>
    <row r="52" spans="1:11" ht="15.75" x14ac:dyDescent="0.25">
      <c r="A52" s="253" t="s">
        <v>586</v>
      </c>
      <c r="B52" s="268" t="s">
        <v>574</v>
      </c>
      <c r="C52" s="268"/>
      <c r="D52" s="268"/>
      <c r="E52" s="268"/>
      <c r="F52" s="202"/>
      <c r="G52" s="268"/>
      <c r="H52" s="204"/>
      <c r="I52" s="103"/>
      <c r="J52" s="103"/>
      <c r="K52" s="10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paperSize="9" scale="6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view="pageBreakPreview" topLeftCell="A13" zoomScale="60" zoomScaleNormal="100" workbookViewId="0">
      <selection activeCell="B37" sqref="B37"/>
    </sheetView>
  </sheetViews>
  <sheetFormatPr baseColWidth="10" defaultRowHeight="15" x14ac:dyDescent="0.25"/>
  <cols>
    <col min="1" max="1" width="45.7109375" style="5" customWidth="1"/>
    <col min="2" max="2" width="15.7109375" style="5" customWidth="1"/>
    <col min="3" max="8" width="11.42578125" style="5"/>
    <col min="9" max="9" width="11.42578125" style="5" hidden="1" customWidth="1"/>
    <col min="10" max="16384" width="11.42578125" style="5"/>
  </cols>
  <sheetData>
    <row r="1" spans="1:9" x14ac:dyDescent="0.25">
      <c r="A1" s="104"/>
      <c r="B1" s="104"/>
      <c r="C1" s="104"/>
      <c r="D1" s="104"/>
      <c r="E1" s="104"/>
      <c r="F1" s="104"/>
      <c r="G1" s="104"/>
    </row>
    <row r="2" spans="1:9" x14ac:dyDescent="0.25">
      <c r="A2" s="3"/>
      <c r="B2" s="3"/>
      <c r="C2" s="3"/>
      <c r="D2" s="3"/>
      <c r="E2" s="3"/>
      <c r="F2" s="3"/>
      <c r="G2" s="3"/>
    </row>
    <row r="3" spans="1:9" ht="28.5" customHeight="1" x14ac:dyDescent="0.25">
      <c r="A3" s="422" t="s">
        <v>534</v>
      </c>
      <c r="B3" s="423"/>
      <c r="C3" s="423"/>
      <c r="D3" s="423"/>
      <c r="E3" s="423"/>
      <c r="F3" s="423"/>
      <c r="G3" s="423"/>
    </row>
    <row r="4" spans="1:9" ht="26.25" x14ac:dyDescent="0.25">
      <c r="A4" s="423" t="s">
        <v>459</v>
      </c>
      <c r="B4" s="423"/>
      <c r="C4" s="423"/>
      <c r="D4" s="423"/>
      <c r="E4" s="423"/>
      <c r="F4" s="423"/>
      <c r="G4" s="423"/>
    </row>
    <row r="5" spans="1:9" ht="18.75" x14ac:dyDescent="0.25">
      <c r="A5" s="449" t="s">
        <v>6</v>
      </c>
      <c r="B5" s="449"/>
      <c r="C5" s="449"/>
      <c r="D5" s="449"/>
      <c r="E5" s="449"/>
      <c r="F5" s="449"/>
      <c r="G5" s="449"/>
    </row>
    <row r="6" spans="1:9" x14ac:dyDescent="0.25">
      <c r="A6" s="452" t="s">
        <v>452</v>
      </c>
      <c r="B6" s="452"/>
      <c r="C6" s="452"/>
      <c r="D6" s="452"/>
      <c r="E6" s="452"/>
      <c r="F6" s="452"/>
      <c r="G6" s="452"/>
    </row>
    <row r="7" spans="1:9" ht="93.75" x14ac:dyDescent="0.25">
      <c r="A7" s="295" t="s">
        <v>386</v>
      </c>
      <c r="B7" s="198" t="s">
        <v>460</v>
      </c>
      <c r="C7" s="320" t="s">
        <v>461</v>
      </c>
      <c r="D7" s="320" t="s">
        <v>455</v>
      </c>
      <c r="E7" s="320" t="s">
        <v>456</v>
      </c>
      <c r="F7" s="320" t="s">
        <v>387</v>
      </c>
      <c r="G7" s="280" t="s">
        <v>388</v>
      </c>
    </row>
    <row r="8" spans="1:9" ht="18.75" x14ac:dyDescent="0.3">
      <c r="A8" s="321" t="s">
        <v>286</v>
      </c>
      <c r="B8" s="323"/>
      <c r="C8" s="323"/>
      <c r="D8" s="323">
        <f t="shared" ref="D8:G8" si="0">D9+D10+D11+D12+D13+D14+D15+D16+D17</f>
        <v>0</v>
      </c>
      <c r="E8" s="323">
        <f t="shared" si="0"/>
        <v>0</v>
      </c>
      <c r="F8" s="323">
        <f t="shared" si="0"/>
        <v>0</v>
      </c>
      <c r="G8" s="323">
        <f t="shared" si="0"/>
        <v>0</v>
      </c>
    </row>
    <row r="9" spans="1:9" ht="18.75" x14ac:dyDescent="0.3">
      <c r="A9" s="297" t="s">
        <v>518</v>
      </c>
      <c r="B9" s="299"/>
      <c r="C9" s="299"/>
      <c r="D9" s="299"/>
      <c r="E9" s="299"/>
      <c r="F9" s="299"/>
      <c r="G9" s="299"/>
    </row>
    <row r="10" spans="1:9" ht="18.75" x14ac:dyDescent="0.3">
      <c r="A10" s="297" t="s">
        <v>519</v>
      </c>
      <c r="B10" s="299"/>
      <c r="C10" s="299"/>
      <c r="D10" s="299"/>
      <c r="E10" s="299"/>
      <c r="F10" s="299"/>
      <c r="G10" s="299"/>
    </row>
    <row r="11" spans="1:9" ht="18.75" x14ac:dyDescent="0.3">
      <c r="A11" s="297" t="s">
        <v>520</v>
      </c>
      <c r="B11" s="299"/>
      <c r="C11" s="299"/>
      <c r="D11" s="299"/>
      <c r="E11" s="299"/>
      <c r="F11" s="299"/>
      <c r="G11" s="299"/>
    </row>
    <row r="12" spans="1:9" ht="37.5" x14ac:dyDescent="0.3">
      <c r="A12" s="302" t="s">
        <v>521</v>
      </c>
      <c r="B12" s="299"/>
      <c r="C12" s="299"/>
      <c r="D12" s="299"/>
      <c r="E12" s="299"/>
      <c r="F12" s="299"/>
      <c r="G12" s="299"/>
    </row>
    <row r="13" spans="1:9" ht="18.75" x14ac:dyDescent="0.3">
      <c r="A13" s="297" t="s">
        <v>522</v>
      </c>
      <c r="B13" s="299"/>
      <c r="C13" s="299"/>
      <c r="D13" s="299"/>
      <c r="E13" s="299"/>
      <c r="F13" s="299"/>
      <c r="G13" s="299"/>
    </row>
    <row r="14" spans="1:9" ht="18.75" x14ac:dyDescent="0.3">
      <c r="A14" s="297" t="s">
        <v>523</v>
      </c>
      <c r="B14" s="299"/>
      <c r="C14" s="299"/>
      <c r="D14" s="299"/>
      <c r="E14" s="299"/>
      <c r="F14" s="299"/>
      <c r="G14" s="299"/>
    </row>
    <row r="15" spans="1:9" ht="18.75" x14ac:dyDescent="0.3">
      <c r="A15" s="297" t="s">
        <v>524</v>
      </c>
      <c r="B15" s="299"/>
      <c r="C15" s="299"/>
      <c r="D15" s="299"/>
      <c r="E15" s="299"/>
      <c r="F15" s="299"/>
      <c r="G15" s="299"/>
    </row>
    <row r="16" spans="1:9" ht="26.25" customHeight="1" x14ac:dyDescent="0.3">
      <c r="A16" s="297" t="s">
        <v>525</v>
      </c>
      <c r="B16" s="299" t="s">
        <v>559</v>
      </c>
      <c r="C16" s="344" t="s">
        <v>604</v>
      </c>
      <c r="D16" s="345"/>
      <c r="E16" s="345"/>
      <c r="F16" s="345"/>
      <c r="G16" s="346"/>
      <c r="H16" s="345"/>
      <c r="I16" s="345"/>
    </row>
    <row r="17" spans="1:11" ht="18.75" x14ac:dyDescent="0.3">
      <c r="A17" s="297" t="s">
        <v>526</v>
      </c>
      <c r="B17" s="299"/>
      <c r="C17" s="299"/>
      <c r="D17" s="299"/>
      <c r="E17" s="299"/>
      <c r="F17" s="299"/>
      <c r="G17" s="299"/>
    </row>
    <row r="18" spans="1:11" ht="18.75" x14ac:dyDescent="0.3">
      <c r="A18" s="300" t="s">
        <v>279</v>
      </c>
      <c r="B18" s="308">
        <f>B19+B20+B21+B22+B23+B24+B25+B26+B27</f>
        <v>0</v>
      </c>
      <c r="C18" s="308">
        <f t="shared" ref="C18:G18" si="1">C19+C20+C21+C22+C23+C24+C25+C26+C27</f>
        <v>0</v>
      </c>
      <c r="D18" s="308">
        <f t="shared" si="1"/>
        <v>0</v>
      </c>
      <c r="E18" s="308">
        <f t="shared" si="1"/>
        <v>0</v>
      </c>
      <c r="F18" s="308">
        <f t="shared" si="1"/>
        <v>0</v>
      </c>
      <c r="G18" s="308">
        <f t="shared" si="1"/>
        <v>0</v>
      </c>
    </row>
    <row r="19" spans="1:11" ht="18.75" x14ac:dyDescent="0.3">
      <c r="A19" s="297" t="s">
        <v>518</v>
      </c>
      <c r="B19" s="299"/>
      <c r="C19" s="299"/>
      <c r="D19" s="299"/>
      <c r="E19" s="299"/>
      <c r="F19" s="299"/>
      <c r="G19" s="299"/>
    </row>
    <row r="20" spans="1:11" ht="18.75" x14ac:dyDescent="0.3">
      <c r="A20" s="297" t="s">
        <v>519</v>
      </c>
      <c r="B20" s="299"/>
      <c r="C20" s="299"/>
      <c r="D20" s="299"/>
      <c r="E20" s="299"/>
      <c r="F20" s="299"/>
      <c r="G20" s="299"/>
    </row>
    <row r="21" spans="1:11" ht="18.75" x14ac:dyDescent="0.3">
      <c r="A21" s="297" t="s">
        <v>520</v>
      </c>
      <c r="B21" s="299"/>
      <c r="C21" s="299"/>
      <c r="D21" s="299"/>
      <c r="E21" s="299"/>
      <c r="F21" s="299"/>
      <c r="G21" s="299"/>
    </row>
    <row r="22" spans="1:11" ht="37.5" x14ac:dyDescent="0.3">
      <c r="A22" s="302" t="s">
        <v>521</v>
      </c>
      <c r="B22" s="299"/>
      <c r="C22" s="299"/>
      <c r="D22" s="299"/>
      <c r="E22" s="299"/>
      <c r="F22" s="299"/>
      <c r="G22" s="299"/>
    </row>
    <row r="23" spans="1:11" ht="18.75" x14ac:dyDescent="0.3">
      <c r="A23" s="297" t="s">
        <v>522</v>
      </c>
      <c r="B23" s="299"/>
      <c r="C23" s="299"/>
      <c r="D23" s="299"/>
      <c r="E23" s="299"/>
      <c r="F23" s="299"/>
      <c r="G23" s="299"/>
    </row>
    <row r="24" spans="1:11" ht="18.75" x14ac:dyDescent="0.3">
      <c r="A24" s="297" t="s">
        <v>523</v>
      </c>
      <c r="B24" s="299"/>
      <c r="C24" s="299"/>
      <c r="D24" s="299"/>
      <c r="E24" s="299"/>
      <c r="F24" s="299"/>
      <c r="G24" s="299"/>
    </row>
    <row r="25" spans="1:11" ht="18.75" x14ac:dyDescent="0.3">
      <c r="A25" s="297" t="s">
        <v>524</v>
      </c>
      <c r="B25" s="299"/>
      <c r="C25" s="299"/>
      <c r="D25" s="299"/>
      <c r="E25" s="299"/>
      <c r="F25" s="299"/>
      <c r="G25" s="299"/>
    </row>
    <row r="26" spans="1:11" ht="18.75" x14ac:dyDescent="0.3">
      <c r="A26" s="297" t="s">
        <v>525</v>
      </c>
      <c r="B26" s="299"/>
      <c r="C26" s="299"/>
      <c r="D26" s="299"/>
      <c r="E26" s="299"/>
      <c r="F26" s="299"/>
      <c r="G26" s="299"/>
    </row>
    <row r="27" spans="1:11" ht="18.75" x14ac:dyDescent="0.3">
      <c r="A27" s="297" t="s">
        <v>526</v>
      </c>
      <c r="B27" s="299"/>
      <c r="C27" s="299"/>
      <c r="D27" s="299"/>
      <c r="E27" s="299"/>
      <c r="F27" s="299"/>
      <c r="G27" s="299"/>
    </row>
    <row r="28" spans="1:11" ht="18.75" x14ac:dyDescent="0.3">
      <c r="A28" s="322" t="s">
        <v>527</v>
      </c>
      <c r="B28" s="324">
        <f>B8+B18</f>
        <v>0</v>
      </c>
      <c r="C28" s="324">
        <f t="shared" ref="C28:G28" si="2">C8+C18</f>
        <v>0</v>
      </c>
      <c r="D28" s="324">
        <f t="shared" si="2"/>
        <v>0</v>
      </c>
      <c r="E28" s="324">
        <f t="shared" si="2"/>
        <v>0</v>
      </c>
      <c r="F28" s="324">
        <f t="shared" si="2"/>
        <v>0</v>
      </c>
      <c r="G28" s="324">
        <f t="shared" si="2"/>
        <v>0</v>
      </c>
    </row>
    <row r="29" spans="1:11" x14ac:dyDescent="0.25">
      <c r="A29" s="137"/>
      <c r="B29" s="138"/>
      <c r="C29" s="138"/>
      <c r="D29" s="138"/>
      <c r="E29" s="138"/>
      <c r="F29" s="138"/>
      <c r="G29" s="138"/>
    </row>
    <row r="30" spans="1:11" x14ac:dyDescent="0.25">
      <c r="A30" s="137"/>
      <c r="B30" s="138"/>
      <c r="C30" s="138"/>
      <c r="D30" s="138"/>
      <c r="E30" s="138"/>
      <c r="F30" s="138"/>
      <c r="G30" s="138"/>
    </row>
    <row r="31" spans="1:11" x14ac:dyDescent="0.25">
      <c r="A31" s="137"/>
      <c r="B31" s="138"/>
      <c r="C31" s="138"/>
      <c r="D31" s="138"/>
      <c r="E31" s="138"/>
      <c r="F31" s="138"/>
      <c r="G31" s="138"/>
    </row>
    <row r="32" spans="1:11" ht="15.75" x14ac:dyDescent="0.25">
      <c r="A32" s="253" t="s">
        <v>599</v>
      </c>
      <c r="B32" s="255" t="s">
        <v>596</v>
      </c>
      <c r="C32" s="256"/>
      <c r="D32" s="265"/>
      <c r="E32" s="256"/>
      <c r="F32" s="257" t="s">
        <v>596</v>
      </c>
      <c r="G32" s="257"/>
      <c r="H32" s="257"/>
      <c r="J32" s="91"/>
      <c r="K32" s="91"/>
    </row>
    <row r="33" spans="1:11" ht="15.75" x14ac:dyDescent="0.25">
      <c r="A33" s="260" t="s">
        <v>535</v>
      </c>
      <c r="B33" s="260" t="s">
        <v>571</v>
      </c>
      <c r="C33" s="256"/>
      <c r="D33" s="265"/>
      <c r="E33" s="256"/>
      <c r="F33" s="261" t="s">
        <v>592</v>
      </c>
      <c r="G33" s="261"/>
      <c r="H33" s="261"/>
      <c r="J33" s="93"/>
      <c r="K33" s="93"/>
    </row>
    <row r="34" spans="1:11" ht="15.75" x14ac:dyDescent="0.25">
      <c r="A34" s="260"/>
      <c r="B34" s="260"/>
      <c r="C34" s="256"/>
      <c r="D34" s="265"/>
      <c r="E34" s="256"/>
      <c r="F34" s="263"/>
      <c r="G34" s="263"/>
      <c r="H34" s="263"/>
      <c r="J34" s="94"/>
      <c r="K34" s="94"/>
    </row>
    <row r="35" spans="1:11" ht="15.75" x14ac:dyDescent="0.25">
      <c r="A35" s="260"/>
      <c r="B35" s="260"/>
      <c r="C35" s="256"/>
      <c r="D35" s="265"/>
      <c r="E35" s="256"/>
      <c r="F35" s="263"/>
      <c r="G35" s="263"/>
      <c r="H35" s="263"/>
      <c r="J35" s="94"/>
      <c r="K35" s="94"/>
    </row>
    <row r="36" spans="1:11" ht="15.75" x14ac:dyDescent="0.25">
      <c r="A36" s="266" t="s">
        <v>541</v>
      </c>
      <c r="B36" s="266" t="s">
        <v>546</v>
      </c>
      <c r="C36" s="267"/>
      <c r="D36" s="266"/>
      <c r="E36" s="256"/>
      <c r="F36" s="267" t="s">
        <v>551</v>
      </c>
      <c r="G36" s="267"/>
      <c r="H36" s="267"/>
      <c r="I36" s="104"/>
      <c r="J36" s="95"/>
      <c r="K36" s="95"/>
    </row>
    <row r="37" spans="1:11" ht="15.75" x14ac:dyDescent="0.25">
      <c r="A37" s="253" t="s">
        <v>536</v>
      </c>
      <c r="B37" s="254" t="s">
        <v>591</v>
      </c>
      <c r="C37" s="254"/>
      <c r="D37" s="254"/>
      <c r="E37" s="256"/>
      <c r="F37" s="254" t="s">
        <v>537</v>
      </c>
      <c r="G37" s="254"/>
      <c r="H37" s="254"/>
      <c r="J37" s="86"/>
      <c r="K37" s="86"/>
    </row>
    <row r="38" spans="1:11" ht="15.75" x14ac:dyDescent="0.25">
      <c r="A38" s="270"/>
      <c r="B38" s="256"/>
      <c r="C38" s="270"/>
      <c r="D38" s="274"/>
      <c r="E38" s="256"/>
      <c r="F38" s="271"/>
      <c r="G38" s="271"/>
      <c r="H38" s="271"/>
      <c r="I38" s="88"/>
      <c r="J38" s="88"/>
      <c r="K38" s="88"/>
    </row>
    <row r="39" spans="1:11" ht="15.75" x14ac:dyDescent="0.25">
      <c r="A39" s="255" t="s">
        <v>597</v>
      </c>
      <c r="B39" s="259" t="s">
        <v>600</v>
      </c>
      <c r="C39" s="256"/>
      <c r="D39" s="202"/>
      <c r="E39" s="259"/>
      <c r="F39" s="202"/>
      <c r="G39" s="256"/>
      <c r="H39" s="259"/>
      <c r="I39" s="89"/>
      <c r="K39" s="99"/>
    </row>
    <row r="40" spans="1:11" ht="15.75" x14ac:dyDescent="0.25">
      <c r="A40" s="262" t="s">
        <v>539</v>
      </c>
      <c r="B40" s="206" t="s">
        <v>594</v>
      </c>
      <c r="C40" s="256"/>
      <c r="D40" s="256"/>
      <c r="E40" s="206"/>
      <c r="F40" s="202"/>
      <c r="G40" s="256"/>
      <c r="H40" s="206"/>
      <c r="I40" s="89"/>
      <c r="J40" s="89"/>
      <c r="K40" s="101"/>
    </row>
    <row r="41" spans="1:11" ht="15.75" x14ac:dyDescent="0.25">
      <c r="A41" s="264" t="s">
        <v>593</v>
      </c>
      <c r="B41" s="206" t="s">
        <v>540</v>
      </c>
      <c r="C41" s="256"/>
      <c r="D41" s="256"/>
      <c r="E41" s="206"/>
      <c r="F41" s="202"/>
      <c r="G41" s="256"/>
      <c r="H41" s="206"/>
      <c r="I41" s="89"/>
      <c r="J41" s="89"/>
      <c r="K41" s="101"/>
    </row>
    <row r="42" spans="1:11" ht="15.75" x14ac:dyDescent="0.25">
      <c r="A42" s="264"/>
      <c r="B42" s="206"/>
      <c r="C42" s="256"/>
      <c r="D42" s="256"/>
      <c r="E42" s="206"/>
      <c r="F42" s="202"/>
      <c r="G42" s="256"/>
      <c r="H42" s="206"/>
      <c r="I42" s="89"/>
      <c r="J42" s="89"/>
      <c r="K42" s="101"/>
    </row>
    <row r="43" spans="1:11" ht="15.75" x14ac:dyDescent="0.25">
      <c r="A43" s="265"/>
      <c r="B43" s="202"/>
      <c r="C43" s="202"/>
      <c r="D43" s="202"/>
      <c r="E43" s="202"/>
      <c r="F43" s="202"/>
      <c r="G43" s="256"/>
      <c r="H43" s="202"/>
    </row>
    <row r="44" spans="1:11" ht="15.75" x14ac:dyDescent="0.25">
      <c r="A44" s="266" t="s">
        <v>552</v>
      </c>
      <c r="B44" s="258" t="s">
        <v>546</v>
      </c>
      <c r="C44" s="206"/>
      <c r="D44" s="206"/>
      <c r="E44" s="206"/>
      <c r="F44" s="202"/>
      <c r="G44" s="267"/>
      <c r="H44" s="206"/>
      <c r="I44" s="104"/>
      <c r="J44" s="104"/>
      <c r="K44" s="104"/>
    </row>
    <row r="45" spans="1:11" ht="15.75" x14ac:dyDescent="0.25">
      <c r="A45" s="253" t="s">
        <v>572</v>
      </c>
      <c r="B45" s="268" t="s">
        <v>574</v>
      </c>
      <c r="C45" s="268"/>
      <c r="D45" s="268"/>
      <c r="E45" s="268"/>
      <c r="F45" s="202"/>
      <c r="G45" s="268"/>
      <c r="H45" s="268"/>
      <c r="I45" s="103"/>
      <c r="J45" s="103"/>
      <c r="K45" s="103"/>
    </row>
    <row r="46" spans="1:11" x14ac:dyDescent="0.25">
      <c r="A46" s="1"/>
      <c r="B46" s="1"/>
      <c r="C46" s="1"/>
      <c r="D46" s="1"/>
      <c r="E46" s="1"/>
      <c r="F46" s="1"/>
      <c r="G46" s="1"/>
    </row>
    <row r="47" spans="1:11" x14ac:dyDescent="0.25">
      <c r="A47" s="1"/>
      <c r="B47" s="1"/>
      <c r="C47" s="1"/>
      <c r="D47" s="1"/>
      <c r="E47" s="1"/>
      <c r="F47" s="1"/>
      <c r="G47" s="1"/>
    </row>
    <row r="48" spans="1:11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paperSize="9" scale="6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view="pageBreakPreview" topLeftCell="A16" zoomScale="60" zoomScaleNormal="110" workbookViewId="0">
      <selection activeCell="B48" sqref="B48"/>
    </sheetView>
  </sheetViews>
  <sheetFormatPr baseColWidth="10" defaultRowHeight="15" x14ac:dyDescent="0.25"/>
  <cols>
    <col min="1" max="1" width="50.28515625" style="5" customWidth="1"/>
    <col min="2" max="6" width="11.42578125" style="5"/>
    <col min="7" max="7" width="11.42578125" style="5" customWidth="1"/>
    <col min="8" max="8" width="0.7109375" style="5" customWidth="1"/>
    <col min="9" max="10" width="11.42578125" style="5" hidden="1" customWidth="1"/>
    <col min="11" max="16384" width="11.42578125" style="5"/>
  </cols>
  <sheetData>
    <row r="1" spans="1:13" x14ac:dyDescent="0.25">
      <c r="A1" s="104"/>
      <c r="B1" s="104"/>
      <c r="C1" s="104"/>
      <c r="D1" s="104"/>
      <c r="E1" s="104"/>
      <c r="F1" s="104"/>
      <c r="G1" s="104"/>
    </row>
    <row r="2" spans="1:13" x14ac:dyDescent="0.25">
      <c r="A2" s="3"/>
      <c r="B2" s="3"/>
      <c r="C2" s="3"/>
      <c r="D2" s="3"/>
      <c r="E2" s="3"/>
      <c r="F2" s="3"/>
      <c r="G2" s="3"/>
    </row>
    <row r="3" spans="1:13" ht="33.75" customHeight="1" x14ac:dyDescent="0.25">
      <c r="A3" s="422" t="s">
        <v>534</v>
      </c>
      <c r="B3" s="423"/>
      <c r="C3" s="423"/>
      <c r="D3" s="423"/>
      <c r="E3" s="423"/>
      <c r="F3" s="423"/>
      <c r="G3" s="423"/>
    </row>
    <row r="4" spans="1:13" ht="26.25" x14ac:dyDescent="0.25">
      <c r="A4" s="422" t="s">
        <v>462</v>
      </c>
      <c r="B4" s="423"/>
      <c r="C4" s="423"/>
      <c r="D4" s="423"/>
      <c r="E4" s="423"/>
      <c r="F4" s="423"/>
      <c r="G4" s="423"/>
    </row>
    <row r="5" spans="1:13" x14ac:dyDescent="0.25">
      <c r="A5" s="443" t="s">
        <v>0</v>
      </c>
      <c r="B5" s="452"/>
      <c r="C5" s="452"/>
      <c r="D5" s="452"/>
      <c r="E5" s="452"/>
      <c r="F5" s="452"/>
      <c r="G5" s="452"/>
    </row>
    <row r="6" spans="1:13" ht="47.25" x14ac:dyDescent="0.25">
      <c r="A6" s="314" t="s">
        <v>26</v>
      </c>
      <c r="B6" s="315" t="s">
        <v>463</v>
      </c>
      <c r="C6" s="315" t="s">
        <v>464</v>
      </c>
      <c r="D6" s="315" t="s">
        <v>465</v>
      </c>
      <c r="E6" s="315" t="s">
        <v>466</v>
      </c>
      <c r="F6" s="315" t="s">
        <v>467</v>
      </c>
      <c r="G6" s="315" t="s">
        <v>468</v>
      </c>
    </row>
    <row r="7" spans="1:13" ht="15.75" x14ac:dyDescent="0.25">
      <c r="A7" s="326" t="s">
        <v>501</v>
      </c>
      <c r="B7" s="330"/>
      <c r="C7" s="330"/>
      <c r="D7" s="330"/>
      <c r="E7" s="330">
        <f t="shared" ref="E7:G7" si="0">E8+E9+E10+E11+E12+E13+E14+E15+E16+E17+E18+E19</f>
        <v>0</v>
      </c>
      <c r="F7" s="330">
        <f t="shared" si="0"/>
        <v>0</v>
      </c>
      <c r="G7" s="330">
        <f t="shared" si="0"/>
        <v>0</v>
      </c>
    </row>
    <row r="8" spans="1:13" ht="15.75" x14ac:dyDescent="0.25">
      <c r="A8" s="316" t="s">
        <v>502</v>
      </c>
      <c r="B8" s="327"/>
      <c r="C8" s="327"/>
      <c r="D8" s="327"/>
      <c r="E8" s="327"/>
      <c r="F8" s="327"/>
      <c r="G8" s="327"/>
    </row>
    <row r="9" spans="1:13" ht="15.75" x14ac:dyDescent="0.25">
      <c r="A9" s="316" t="s">
        <v>503</v>
      </c>
      <c r="B9" s="327"/>
      <c r="C9" s="327"/>
      <c r="D9" s="327"/>
      <c r="E9" s="327"/>
      <c r="F9" s="327"/>
      <c r="G9" s="327"/>
    </row>
    <row r="10" spans="1:13" ht="15.75" x14ac:dyDescent="0.25">
      <c r="A10" s="316" t="s">
        <v>504</v>
      </c>
      <c r="B10" s="327"/>
      <c r="C10" s="327"/>
      <c r="D10" s="327"/>
      <c r="E10" s="327"/>
      <c r="F10" s="327"/>
      <c r="G10" s="327"/>
    </row>
    <row r="11" spans="1:13" ht="15.75" x14ac:dyDescent="0.25">
      <c r="A11" s="316" t="s">
        <v>505</v>
      </c>
      <c r="B11" s="327"/>
      <c r="C11" s="327"/>
      <c r="D11" s="327"/>
      <c r="E11" s="327"/>
      <c r="F11" s="327"/>
      <c r="G11" s="327"/>
    </row>
    <row r="12" spans="1:13" ht="15.75" x14ac:dyDescent="0.25">
      <c r="A12" s="316" t="s">
        <v>506</v>
      </c>
      <c r="B12" s="327"/>
      <c r="C12" s="327"/>
      <c r="D12" s="327"/>
      <c r="E12" s="327"/>
      <c r="F12" s="327"/>
      <c r="G12" s="327"/>
    </row>
    <row r="13" spans="1:13" ht="15.75" x14ac:dyDescent="0.25">
      <c r="A13" s="316" t="s">
        <v>507</v>
      </c>
      <c r="B13" s="327"/>
      <c r="C13" s="327"/>
      <c r="D13" s="327"/>
      <c r="E13" s="327"/>
      <c r="F13" s="327"/>
      <c r="G13" s="327"/>
    </row>
    <row r="14" spans="1:13" ht="15.75" x14ac:dyDescent="0.25">
      <c r="A14" s="316" t="s">
        <v>508</v>
      </c>
      <c r="B14" s="327"/>
      <c r="C14" s="327"/>
      <c r="D14" s="327"/>
      <c r="E14" s="327"/>
      <c r="F14" s="327"/>
      <c r="G14" s="327"/>
    </row>
    <row r="15" spans="1:13" ht="15.75" x14ac:dyDescent="0.25">
      <c r="A15" s="316" t="s">
        <v>269</v>
      </c>
      <c r="B15" s="327"/>
      <c r="C15" s="327"/>
      <c r="D15" s="327"/>
      <c r="E15" s="327"/>
      <c r="F15" s="327"/>
      <c r="G15" s="327"/>
      <c r="M15" s="347"/>
    </row>
    <row r="16" spans="1:13" ht="15.75" x14ac:dyDescent="0.25">
      <c r="A16" s="316" t="s">
        <v>509</v>
      </c>
      <c r="B16" s="327"/>
      <c r="C16" s="327"/>
      <c r="D16" s="327"/>
      <c r="E16" s="327"/>
      <c r="F16" s="327"/>
      <c r="G16" s="327"/>
    </row>
    <row r="17" spans="1:10" ht="15.75" x14ac:dyDescent="0.25">
      <c r="A17" s="316" t="s">
        <v>533</v>
      </c>
      <c r="B17" s="327"/>
      <c r="C17" s="327"/>
      <c r="D17" s="327"/>
      <c r="E17" s="327"/>
      <c r="F17" s="327"/>
      <c r="G17" s="327"/>
    </row>
    <row r="18" spans="1:10" ht="15.75" x14ac:dyDescent="0.25">
      <c r="A18" s="316" t="s">
        <v>271</v>
      </c>
      <c r="B18" s="327" t="s">
        <v>560</v>
      </c>
      <c r="C18" s="327"/>
      <c r="D18" s="327"/>
      <c r="E18" s="327"/>
      <c r="F18" s="327"/>
      <c r="G18" s="327"/>
    </row>
    <row r="19" spans="1:10" ht="26.25" customHeight="1" x14ac:dyDescent="0.25">
      <c r="A19" s="316" t="s">
        <v>359</v>
      </c>
      <c r="B19" s="318" t="s">
        <v>561</v>
      </c>
      <c r="C19" s="345" t="s">
        <v>604</v>
      </c>
      <c r="D19" s="345"/>
      <c r="E19" s="345"/>
      <c r="F19" s="345"/>
      <c r="G19" s="346"/>
      <c r="H19" s="345"/>
      <c r="I19" s="345"/>
      <c r="J19" s="345"/>
    </row>
    <row r="20" spans="1:10" ht="15.75" x14ac:dyDescent="0.25">
      <c r="A20" s="318" t="s">
        <v>528</v>
      </c>
      <c r="B20" s="331">
        <f>B21+B22+B23+B24+B25</f>
        <v>0</v>
      </c>
      <c r="C20" s="331">
        <f t="shared" ref="C20:G20" si="1">C21+C22+C23+C24+C25</f>
        <v>0</v>
      </c>
      <c r="D20" s="331">
        <f t="shared" si="1"/>
        <v>0</v>
      </c>
      <c r="E20" s="331">
        <f t="shared" si="1"/>
        <v>0</v>
      </c>
      <c r="F20" s="331">
        <f t="shared" si="1"/>
        <v>0</v>
      </c>
      <c r="G20" s="331">
        <f t="shared" si="1"/>
        <v>0</v>
      </c>
    </row>
    <row r="21" spans="1:10" ht="15.75" x14ac:dyDescent="0.25">
      <c r="A21" s="316" t="s">
        <v>270</v>
      </c>
      <c r="B21" s="327"/>
      <c r="C21" s="327"/>
      <c r="D21" s="327"/>
      <c r="E21" s="327"/>
      <c r="F21" s="327"/>
      <c r="G21" s="327"/>
    </row>
    <row r="22" spans="1:10" ht="15.75" x14ac:dyDescent="0.25">
      <c r="A22" s="316" t="s">
        <v>271</v>
      </c>
      <c r="B22" s="327"/>
      <c r="C22" s="327"/>
      <c r="D22" s="327"/>
      <c r="E22" s="327"/>
      <c r="F22" s="327"/>
      <c r="G22" s="327"/>
    </row>
    <row r="23" spans="1:10" ht="15.75" x14ac:dyDescent="0.25">
      <c r="A23" s="316" t="s">
        <v>511</v>
      </c>
      <c r="B23" s="327"/>
      <c r="C23" s="327"/>
      <c r="D23" s="327"/>
      <c r="E23" s="327"/>
      <c r="F23" s="327"/>
      <c r="G23" s="327"/>
    </row>
    <row r="24" spans="1:10" ht="31.5" x14ac:dyDescent="0.25">
      <c r="A24" s="317" t="s">
        <v>378</v>
      </c>
      <c r="B24" s="327"/>
      <c r="C24" s="327"/>
      <c r="D24" s="327"/>
      <c r="E24" s="327"/>
      <c r="F24" s="327"/>
      <c r="G24" s="327"/>
    </row>
    <row r="25" spans="1:10" ht="15.75" x14ac:dyDescent="0.25">
      <c r="A25" s="316" t="s">
        <v>512</v>
      </c>
      <c r="B25" s="327"/>
      <c r="C25" s="327"/>
      <c r="D25" s="327"/>
      <c r="E25" s="327"/>
      <c r="F25" s="327"/>
      <c r="G25" s="327"/>
    </row>
    <row r="26" spans="1:10" ht="15.75" x14ac:dyDescent="0.25">
      <c r="A26" s="328"/>
      <c r="B26" s="327"/>
      <c r="C26" s="327"/>
      <c r="D26" s="327"/>
      <c r="E26" s="327"/>
      <c r="F26" s="327"/>
      <c r="G26" s="327"/>
    </row>
    <row r="27" spans="1:10" ht="15.75" x14ac:dyDescent="0.25">
      <c r="A27" s="318" t="s">
        <v>490</v>
      </c>
      <c r="B27" s="331">
        <f>B28</f>
        <v>0</v>
      </c>
      <c r="C27" s="331">
        <f t="shared" ref="C27:G27" si="2">C28</f>
        <v>0</v>
      </c>
      <c r="D27" s="331">
        <f t="shared" si="2"/>
        <v>0</v>
      </c>
      <c r="E27" s="331">
        <f t="shared" si="2"/>
        <v>0</v>
      </c>
      <c r="F27" s="331">
        <f t="shared" si="2"/>
        <v>0</v>
      </c>
      <c r="G27" s="331">
        <f t="shared" si="2"/>
        <v>0</v>
      </c>
    </row>
    <row r="28" spans="1:10" ht="15.75" x14ac:dyDescent="0.25">
      <c r="A28" s="316" t="s">
        <v>513</v>
      </c>
      <c r="B28" s="327"/>
      <c r="C28" s="327"/>
      <c r="D28" s="327"/>
      <c r="E28" s="327"/>
      <c r="F28" s="327"/>
      <c r="G28" s="327"/>
    </row>
    <row r="29" spans="1:10" ht="15.75" x14ac:dyDescent="0.25">
      <c r="A29" s="316"/>
      <c r="B29" s="327"/>
      <c r="C29" s="327"/>
      <c r="D29" s="327"/>
      <c r="E29" s="327"/>
      <c r="F29" s="327"/>
      <c r="G29" s="327"/>
    </row>
    <row r="30" spans="1:10" ht="15.75" x14ac:dyDescent="0.25">
      <c r="A30" s="318" t="s">
        <v>529</v>
      </c>
      <c r="B30" s="332">
        <f>B7+B20+B27</f>
        <v>0</v>
      </c>
      <c r="C30" s="332">
        <f t="shared" ref="C30:G30" si="3">C7+C20+C27</f>
        <v>0</v>
      </c>
      <c r="D30" s="332">
        <f t="shared" si="3"/>
        <v>0</v>
      </c>
      <c r="E30" s="332">
        <f t="shared" si="3"/>
        <v>0</v>
      </c>
      <c r="F30" s="332">
        <f t="shared" si="3"/>
        <v>0</v>
      </c>
      <c r="G30" s="332">
        <f t="shared" si="3"/>
        <v>0</v>
      </c>
    </row>
    <row r="31" spans="1:10" ht="15.75" x14ac:dyDescent="0.25">
      <c r="A31" s="318" t="s">
        <v>20</v>
      </c>
      <c r="B31" s="327"/>
      <c r="C31" s="327"/>
      <c r="D31" s="327"/>
      <c r="E31" s="327"/>
      <c r="F31" s="327"/>
      <c r="G31" s="327"/>
    </row>
    <row r="32" spans="1:10" ht="15.75" x14ac:dyDescent="0.25">
      <c r="A32" s="318"/>
      <c r="B32" s="327"/>
      <c r="C32" s="327"/>
      <c r="D32" s="327"/>
      <c r="E32" s="327"/>
      <c r="F32" s="327"/>
      <c r="G32" s="327"/>
    </row>
    <row r="33" spans="1:11" ht="31.5" x14ac:dyDescent="0.25">
      <c r="A33" s="329" t="s">
        <v>515</v>
      </c>
      <c r="B33" s="327"/>
      <c r="C33" s="327"/>
      <c r="D33" s="327"/>
      <c r="E33" s="327"/>
      <c r="F33" s="327"/>
      <c r="G33" s="327"/>
    </row>
    <row r="34" spans="1:11" ht="31.5" x14ac:dyDescent="0.25">
      <c r="A34" s="329" t="s">
        <v>516</v>
      </c>
      <c r="B34" s="327"/>
      <c r="C34" s="327"/>
      <c r="D34" s="327"/>
      <c r="E34" s="327"/>
      <c r="F34" s="327"/>
      <c r="G34" s="327"/>
    </row>
    <row r="35" spans="1:11" ht="15.75" x14ac:dyDescent="0.25">
      <c r="A35" s="319" t="s">
        <v>530</v>
      </c>
      <c r="B35" s="333">
        <f>B33+B34</f>
        <v>0</v>
      </c>
      <c r="C35" s="333">
        <f t="shared" ref="C35:G35" si="4">C33+C34</f>
        <v>0</v>
      </c>
      <c r="D35" s="333">
        <f t="shared" si="4"/>
        <v>0</v>
      </c>
      <c r="E35" s="333">
        <f t="shared" si="4"/>
        <v>0</v>
      </c>
      <c r="F35" s="333">
        <f t="shared" si="4"/>
        <v>0</v>
      </c>
      <c r="G35" s="333">
        <f t="shared" si="4"/>
        <v>0</v>
      </c>
    </row>
    <row r="36" spans="1:11" x14ac:dyDescent="0.25">
      <c r="A36" s="1"/>
      <c r="B36" s="1"/>
      <c r="C36" s="1"/>
      <c r="D36" s="1"/>
      <c r="E36" s="1"/>
      <c r="F36" s="1"/>
      <c r="G36" s="1"/>
    </row>
    <row r="37" spans="1:11" x14ac:dyDescent="0.25">
      <c r="A37" s="325" t="s">
        <v>389</v>
      </c>
      <c r="B37" s="325"/>
      <c r="C37" s="325"/>
      <c r="D37" s="325"/>
      <c r="E37" s="325"/>
      <c r="F37" s="325"/>
      <c r="G37" s="325"/>
    </row>
    <row r="38" spans="1:11" ht="28.5" customHeight="1" x14ac:dyDescent="0.25">
      <c r="A38" s="453" t="s">
        <v>390</v>
      </c>
      <c r="B38" s="453"/>
      <c r="C38" s="453"/>
      <c r="D38" s="453"/>
      <c r="E38" s="453"/>
      <c r="F38" s="453"/>
      <c r="G38" s="453"/>
    </row>
    <row r="39" spans="1:11" x14ac:dyDescent="0.25">
      <c r="A39" s="1"/>
      <c r="B39" s="1"/>
      <c r="C39" s="1"/>
      <c r="D39" s="1"/>
      <c r="E39" s="1"/>
      <c r="F39" s="1"/>
      <c r="G39" s="1"/>
    </row>
    <row r="40" spans="1:11" x14ac:dyDescent="0.25">
      <c r="A40" s="207" t="s">
        <v>595</v>
      </c>
      <c r="B40" s="208" t="s">
        <v>596</v>
      </c>
      <c r="C40" s="16"/>
      <c r="D40" s="209"/>
      <c r="E40" s="217" t="s">
        <v>608</v>
      </c>
      <c r="F40" s="217"/>
      <c r="G40" s="217"/>
      <c r="H40" s="17"/>
      <c r="I40" s="91"/>
      <c r="J40" s="91"/>
      <c r="K40" s="91"/>
    </row>
    <row r="41" spans="1:11" x14ac:dyDescent="0.25">
      <c r="A41" s="210" t="s">
        <v>535</v>
      </c>
      <c r="B41" s="210" t="s">
        <v>571</v>
      </c>
      <c r="C41" s="16"/>
      <c r="D41" s="209"/>
      <c r="E41" s="218" t="s">
        <v>609</v>
      </c>
      <c r="F41" s="218"/>
      <c r="G41" s="218"/>
      <c r="H41" s="17"/>
      <c r="I41" s="93"/>
      <c r="J41" s="93"/>
      <c r="K41" s="93"/>
    </row>
    <row r="42" spans="1:11" x14ac:dyDescent="0.25">
      <c r="A42" s="210"/>
      <c r="B42" s="210"/>
      <c r="C42" s="16"/>
      <c r="D42" s="209"/>
      <c r="E42" s="220"/>
      <c r="F42" s="220"/>
      <c r="G42" s="220"/>
      <c r="H42" s="17"/>
      <c r="I42" s="94"/>
      <c r="J42" s="94"/>
      <c r="K42" s="94"/>
    </row>
    <row r="43" spans="1:11" x14ac:dyDescent="0.25">
      <c r="A43" s="210"/>
      <c r="B43" s="210"/>
      <c r="C43" s="16"/>
      <c r="D43" s="209"/>
      <c r="E43" s="220"/>
      <c r="F43" s="220"/>
      <c r="G43" s="220"/>
      <c r="H43" s="17"/>
      <c r="I43" s="94"/>
      <c r="J43" s="94"/>
      <c r="K43" s="94"/>
    </row>
    <row r="44" spans="1:11" x14ac:dyDescent="0.25">
      <c r="A44" s="211" t="s">
        <v>551</v>
      </c>
      <c r="B44" s="211" t="s">
        <v>550</v>
      </c>
      <c r="C44" s="212"/>
      <c r="D44" s="211"/>
      <c r="E44" s="212" t="s">
        <v>552</v>
      </c>
      <c r="F44" s="212"/>
      <c r="G44" s="212"/>
      <c r="H44" s="17"/>
      <c r="I44" s="95"/>
      <c r="J44" s="95"/>
      <c r="K44" s="95"/>
    </row>
    <row r="45" spans="1:11" x14ac:dyDescent="0.25">
      <c r="A45" s="207" t="s">
        <v>536</v>
      </c>
      <c r="B45" s="213" t="s">
        <v>591</v>
      </c>
      <c r="C45" s="213"/>
      <c r="D45" s="213"/>
      <c r="E45" s="213" t="s">
        <v>553</v>
      </c>
      <c r="F45" s="213"/>
      <c r="G45" s="213"/>
      <c r="H45" s="17"/>
      <c r="I45" s="86"/>
      <c r="J45" s="86"/>
      <c r="K45" s="86"/>
    </row>
    <row r="46" spans="1:11" ht="16.5" x14ac:dyDescent="0.3">
      <c r="A46" s="214"/>
      <c r="B46" s="16"/>
      <c r="C46" s="214"/>
      <c r="D46" s="215"/>
      <c r="E46" s="16"/>
      <c r="F46" s="216"/>
      <c r="G46" s="216"/>
      <c r="H46" s="134"/>
      <c r="I46" s="88"/>
      <c r="J46" s="88"/>
      <c r="K46" s="88"/>
    </row>
    <row r="47" spans="1:11" ht="16.5" x14ac:dyDescent="0.3">
      <c r="A47" s="208" t="s">
        <v>597</v>
      </c>
      <c r="B47" s="223" t="s">
        <v>600</v>
      </c>
      <c r="C47" s="16"/>
      <c r="D47" s="17"/>
      <c r="E47" s="223"/>
      <c r="F47" s="17"/>
      <c r="G47" s="16"/>
      <c r="H47" s="272"/>
      <c r="I47" s="89"/>
      <c r="K47" s="99"/>
    </row>
    <row r="48" spans="1:11" ht="16.5" x14ac:dyDescent="0.3">
      <c r="A48" s="219" t="s">
        <v>539</v>
      </c>
      <c r="B48" s="48" t="s">
        <v>594</v>
      </c>
      <c r="C48" s="16"/>
      <c r="D48" s="16"/>
      <c r="E48" s="48"/>
      <c r="F48" s="17"/>
      <c r="G48" s="16"/>
      <c r="H48" s="273"/>
      <c r="I48" s="89"/>
      <c r="J48" s="89"/>
      <c r="K48" s="101"/>
    </row>
    <row r="49" spans="1:11" ht="16.5" x14ac:dyDescent="0.3">
      <c r="A49" s="221" t="s">
        <v>593</v>
      </c>
      <c r="B49" s="48" t="s">
        <v>540</v>
      </c>
      <c r="C49" s="16"/>
      <c r="D49" s="16"/>
      <c r="E49" s="48"/>
      <c r="F49" s="17"/>
      <c r="G49" s="16"/>
      <c r="H49" s="273"/>
      <c r="I49" s="89"/>
      <c r="J49" s="89"/>
      <c r="K49" s="101"/>
    </row>
    <row r="50" spans="1:11" ht="16.5" x14ac:dyDescent="0.3">
      <c r="A50" s="221"/>
      <c r="B50" s="48"/>
      <c r="C50" s="16"/>
      <c r="D50" s="16"/>
      <c r="E50" s="48"/>
      <c r="F50" s="17"/>
      <c r="G50" s="16"/>
      <c r="H50" s="273"/>
      <c r="I50" s="89"/>
      <c r="J50" s="89"/>
      <c r="K50" s="101"/>
    </row>
    <row r="51" spans="1:11" x14ac:dyDescent="0.25">
      <c r="A51" s="209"/>
      <c r="B51" s="17"/>
      <c r="C51" s="17"/>
      <c r="D51" s="17"/>
      <c r="E51" s="17"/>
      <c r="F51" s="17"/>
      <c r="G51" s="16"/>
      <c r="H51" s="17"/>
    </row>
    <row r="52" spans="1:11" x14ac:dyDescent="0.25">
      <c r="A52" s="211" t="s">
        <v>550</v>
      </c>
      <c r="B52" s="23" t="s">
        <v>552</v>
      </c>
      <c r="C52" s="48"/>
      <c r="D52" s="48"/>
      <c r="E52" s="48"/>
      <c r="F52" s="17"/>
      <c r="G52" s="212"/>
      <c r="H52" s="48"/>
      <c r="I52" s="104"/>
      <c r="J52" s="104"/>
      <c r="K52" s="104"/>
    </row>
    <row r="53" spans="1:11" ht="16.5" x14ac:dyDescent="0.25">
      <c r="A53" s="207" t="s">
        <v>572</v>
      </c>
      <c r="B53" s="222" t="s">
        <v>574</v>
      </c>
      <c r="C53" s="222"/>
      <c r="D53" s="222"/>
      <c r="E53" s="222"/>
      <c r="F53" s="17"/>
      <c r="G53" s="222"/>
      <c r="H53" s="135"/>
      <c r="I53" s="103"/>
      <c r="J53" s="103"/>
      <c r="K53" s="103"/>
    </row>
    <row r="54" spans="1:11" x14ac:dyDescent="0.25">
      <c r="A54" s="15"/>
      <c r="B54" s="17"/>
      <c r="C54" s="17"/>
      <c r="D54" s="17"/>
      <c r="E54" s="17"/>
      <c r="F54" s="17"/>
      <c r="G54" s="15"/>
      <c r="H54" s="17"/>
    </row>
    <row r="55" spans="1:11" x14ac:dyDescent="0.25">
      <c r="A55" s="15"/>
      <c r="B55" s="15"/>
      <c r="C55" s="15"/>
      <c r="D55" s="15"/>
      <c r="E55" s="15"/>
      <c r="F55" s="15"/>
      <c r="G55" s="15"/>
      <c r="H55" s="17"/>
    </row>
    <row r="56" spans="1:11" x14ac:dyDescent="0.25">
      <c r="A56" s="15"/>
      <c r="B56" s="15"/>
      <c r="C56" s="15"/>
      <c r="D56" s="15"/>
      <c r="E56" s="15"/>
      <c r="F56" s="15"/>
      <c r="G56" s="15"/>
      <c r="H56" s="17"/>
    </row>
    <row r="57" spans="1:11" x14ac:dyDescent="0.25">
      <c r="A57" s="15"/>
      <c r="B57" s="15"/>
      <c r="C57" s="15"/>
      <c r="D57" s="15"/>
      <c r="E57" s="15"/>
      <c r="F57" s="15"/>
      <c r="G57" s="15"/>
      <c r="H57" s="17"/>
    </row>
    <row r="58" spans="1:11" x14ac:dyDescent="0.25">
      <c r="A58" s="15"/>
      <c r="B58" s="15"/>
      <c r="C58" s="15"/>
      <c r="D58" s="15"/>
      <c r="E58" s="15"/>
      <c r="F58" s="15"/>
      <c r="G58" s="15"/>
      <c r="H58" s="17"/>
    </row>
    <row r="59" spans="1:11" x14ac:dyDescent="0.25">
      <c r="A59" s="1"/>
      <c r="B59" s="1"/>
      <c r="C59" s="1"/>
      <c r="D59" s="1"/>
      <c r="E59" s="1"/>
      <c r="F59" s="1"/>
      <c r="G59" s="1"/>
    </row>
    <row r="60" spans="1:11" x14ac:dyDescent="0.25">
      <c r="A60" s="1"/>
      <c r="B60" s="1"/>
      <c r="C60" s="1"/>
      <c r="D60" s="1"/>
      <c r="E60" s="1"/>
      <c r="F60" s="1"/>
      <c r="G60" s="1"/>
    </row>
    <row r="61" spans="1:11" x14ac:dyDescent="0.25">
      <c r="A61" s="1"/>
      <c r="B61" s="1"/>
      <c r="C61" s="1"/>
      <c r="D61" s="1"/>
      <c r="E61" s="1"/>
      <c r="F61" s="1"/>
      <c r="G61" s="1"/>
    </row>
    <row r="62" spans="1:11" x14ac:dyDescent="0.25">
      <c r="A62" s="1"/>
      <c r="B62" s="1"/>
      <c r="C62" s="1"/>
      <c r="D62" s="1"/>
      <c r="E62" s="1"/>
      <c r="F62" s="1"/>
      <c r="G62" s="1"/>
    </row>
    <row r="63" spans="1:11" x14ac:dyDescent="0.25">
      <c r="A63" s="1"/>
      <c r="B63" s="1"/>
      <c r="C63" s="1"/>
      <c r="D63" s="1"/>
      <c r="E63" s="1"/>
      <c r="F63" s="1"/>
      <c r="G63" s="1"/>
    </row>
    <row r="64" spans="1:11" x14ac:dyDescent="0.25">
      <c r="A64" s="1"/>
      <c r="B64" s="1"/>
      <c r="C64" s="1"/>
      <c r="D64" s="1"/>
      <c r="E64" s="1"/>
      <c r="F64" s="1"/>
      <c r="G64" s="1"/>
    </row>
  </sheetData>
  <mergeCells count="4">
    <mergeCell ref="A3:G3"/>
    <mergeCell ref="A4:G4"/>
    <mergeCell ref="A5:G5"/>
    <mergeCell ref="A38:G38"/>
  </mergeCells>
  <pageMargins left="0.7" right="0.7" top="0.75" bottom="0.75" header="0.3" footer="0.3"/>
  <pageSetup paperSize="9" scale="7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view="pageBreakPreview" zoomScale="60" zoomScaleNormal="100" workbookViewId="0">
      <selection activeCell="B43" sqref="B43"/>
    </sheetView>
  </sheetViews>
  <sheetFormatPr baseColWidth="10" defaultRowHeight="15" x14ac:dyDescent="0.25"/>
  <cols>
    <col min="1" max="1" width="44.28515625" style="5" customWidth="1"/>
    <col min="2" max="6" width="11.42578125" style="5"/>
    <col min="7" max="7" width="12.85546875" style="5" customWidth="1"/>
    <col min="8" max="8" width="0.42578125" style="5" customWidth="1"/>
    <col min="9" max="10" width="11.42578125" style="5" hidden="1" customWidth="1"/>
    <col min="11" max="16384" width="11.42578125" style="5"/>
  </cols>
  <sheetData>
    <row r="1" spans="1:7" x14ac:dyDescent="0.25">
      <c r="A1" s="104"/>
      <c r="B1" s="104"/>
      <c r="C1" s="104"/>
      <c r="D1" s="104"/>
      <c r="E1" s="104"/>
      <c r="F1" s="104"/>
      <c r="G1" s="104"/>
    </row>
    <row r="2" spans="1:7" x14ac:dyDescent="0.25">
      <c r="A2" s="3"/>
      <c r="B2" s="3"/>
      <c r="C2" s="3"/>
      <c r="D2" s="3"/>
      <c r="E2" s="3"/>
      <c r="F2" s="3"/>
      <c r="G2" s="3"/>
    </row>
    <row r="3" spans="1:7" ht="33.75" customHeight="1" x14ac:dyDescent="0.25">
      <c r="A3" s="422" t="s">
        <v>534</v>
      </c>
      <c r="B3" s="423"/>
      <c r="C3" s="423"/>
      <c r="D3" s="423"/>
      <c r="E3" s="423"/>
      <c r="F3" s="423"/>
      <c r="G3" s="423"/>
    </row>
    <row r="4" spans="1:7" ht="26.25" x14ac:dyDescent="0.25">
      <c r="A4" s="422" t="s">
        <v>469</v>
      </c>
      <c r="B4" s="423"/>
      <c r="C4" s="423"/>
      <c r="D4" s="423"/>
      <c r="E4" s="423"/>
      <c r="F4" s="423"/>
      <c r="G4" s="423"/>
    </row>
    <row r="5" spans="1:7" x14ac:dyDescent="0.25">
      <c r="A5" s="443" t="s">
        <v>0</v>
      </c>
      <c r="B5" s="452"/>
      <c r="C5" s="452"/>
      <c r="D5" s="452"/>
      <c r="E5" s="452"/>
      <c r="F5" s="452"/>
      <c r="G5" s="452"/>
    </row>
    <row r="6" spans="1:7" ht="45" x14ac:dyDescent="0.25">
      <c r="A6" s="200" t="s">
        <v>10</v>
      </c>
      <c r="B6" s="199" t="s">
        <v>463</v>
      </c>
      <c r="C6" s="199" t="s">
        <v>470</v>
      </c>
      <c r="D6" s="199" t="s">
        <v>465</v>
      </c>
      <c r="E6" s="199" t="s">
        <v>466</v>
      </c>
      <c r="F6" s="199" t="s">
        <v>467</v>
      </c>
      <c r="G6" s="199" t="s">
        <v>468</v>
      </c>
    </row>
    <row r="7" spans="1:7" ht="18.75" x14ac:dyDescent="0.3">
      <c r="A7" s="321" t="s">
        <v>286</v>
      </c>
      <c r="B7" s="334">
        <f>B8+B9+B10+B11+B12+B13+B14+B15+B16</f>
        <v>0</v>
      </c>
      <c r="C7" s="334">
        <f t="shared" ref="C7:G7" si="0">C8+C9+C10+C11+C12+C13+C14+C15+C16</f>
        <v>0</v>
      </c>
      <c r="D7" s="334">
        <f t="shared" si="0"/>
        <v>0</v>
      </c>
      <c r="E7" s="334">
        <f t="shared" si="0"/>
        <v>0</v>
      </c>
      <c r="F7" s="334">
        <f t="shared" si="0"/>
        <v>0</v>
      </c>
      <c r="G7" s="335">
        <f t="shared" si="0"/>
        <v>0</v>
      </c>
    </row>
    <row r="8" spans="1:7" ht="18.75" x14ac:dyDescent="0.3">
      <c r="A8" s="297" t="s">
        <v>518</v>
      </c>
      <c r="B8" s="336"/>
      <c r="C8" s="336"/>
      <c r="D8" s="336"/>
      <c r="E8" s="336"/>
      <c r="F8" s="336"/>
      <c r="G8" s="337"/>
    </row>
    <row r="9" spans="1:7" ht="18.75" x14ac:dyDescent="0.3">
      <c r="A9" s="297" t="s">
        <v>519</v>
      </c>
      <c r="B9" s="336"/>
      <c r="C9" s="336"/>
      <c r="D9" s="336"/>
      <c r="E9" s="336"/>
      <c r="F9" s="336"/>
      <c r="G9" s="337"/>
    </row>
    <row r="10" spans="1:7" ht="18.75" x14ac:dyDescent="0.3">
      <c r="A10" s="297" t="s">
        <v>520</v>
      </c>
      <c r="B10" s="336"/>
      <c r="C10" s="336"/>
      <c r="D10" s="336"/>
      <c r="E10" s="336"/>
      <c r="F10" s="336"/>
      <c r="G10" s="337"/>
    </row>
    <row r="11" spans="1:7" ht="37.5" x14ac:dyDescent="0.3">
      <c r="A11" s="302" t="s">
        <v>521</v>
      </c>
      <c r="B11" s="336"/>
      <c r="C11" s="336"/>
      <c r="D11" s="336"/>
      <c r="E11" s="336"/>
      <c r="F11" s="336"/>
      <c r="G11" s="337"/>
    </row>
    <row r="12" spans="1:7" ht="18.75" x14ac:dyDescent="0.3">
      <c r="A12" s="297" t="s">
        <v>522</v>
      </c>
      <c r="B12" s="336"/>
      <c r="C12" s="336"/>
      <c r="D12" s="336"/>
      <c r="E12" s="336"/>
      <c r="F12" s="336"/>
      <c r="G12" s="337"/>
    </row>
    <row r="13" spans="1:7" ht="18.75" x14ac:dyDescent="0.3">
      <c r="A13" s="297" t="s">
        <v>523</v>
      </c>
      <c r="B13" s="336"/>
      <c r="C13" s="336"/>
      <c r="D13" s="336"/>
      <c r="E13" s="336"/>
      <c r="F13" s="336"/>
      <c r="G13" s="337"/>
    </row>
    <row r="14" spans="1:7" ht="18.75" x14ac:dyDescent="0.3">
      <c r="A14" s="297" t="s">
        <v>524</v>
      </c>
      <c r="B14" s="336"/>
      <c r="C14" s="336"/>
      <c r="D14" s="336"/>
      <c r="E14" s="336"/>
      <c r="F14" s="336"/>
      <c r="G14" s="337"/>
    </row>
    <row r="15" spans="1:7" ht="18.75" x14ac:dyDescent="0.3">
      <c r="A15" s="297" t="s">
        <v>525</v>
      </c>
      <c r="B15" s="336"/>
      <c r="C15" s="336"/>
      <c r="D15" s="336"/>
      <c r="E15" s="336"/>
      <c r="F15" s="336"/>
      <c r="G15" s="337"/>
    </row>
    <row r="16" spans="1:7" ht="18.75" x14ac:dyDescent="0.3">
      <c r="A16" s="297" t="s">
        <v>526</v>
      </c>
      <c r="B16" s="336"/>
      <c r="C16" s="336"/>
      <c r="D16" s="336"/>
      <c r="E16" s="336"/>
      <c r="F16" s="336"/>
      <c r="G16" s="337"/>
    </row>
    <row r="17" spans="1:10" ht="26.25" customHeight="1" x14ac:dyDescent="0.3">
      <c r="A17" s="298"/>
      <c r="B17" s="348" t="s">
        <v>562</v>
      </c>
      <c r="C17" s="345" t="s">
        <v>604</v>
      </c>
      <c r="D17" s="345"/>
      <c r="E17" s="345"/>
      <c r="F17" s="345"/>
      <c r="G17" s="346"/>
      <c r="H17" s="345"/>
      <c r="I17" s="345"/>
      <c r="J17" s="345"/>
    </row>
    <row r="18" spans="1:10" ht="18.75" x14ac:dyDescent="0.3">
      <c r="A18" s="300" t="s">
        <v>279</v>
      </c>
      <c r="B18" s="276">
        <f>B19+B20+B21+B22+B23+B24+B25+B26+B27</f>
        <v>0</v>
      </c>
      <c r="C18" s="276">
        <f t="shared" ref="C18:G18" si="1">C19+C20+C21+C22+C23+C24+C25+C26+C27</f>
        <v>0</v>
      </c>
      <c r="D18" s="276">
        <f t="shared" si="1"/>
        <v>0</v>
      </c>
      <c r="E18" s="276">
        <f t="shared" si="1"/>
        <v>0</v>
      </c>
      <c r="F18" s="276">
        <f t="shared" si="1"/>
        <v>0</v>
      </c>
      <c r="G18" s="338">
        <f t="shared" si="1"/>
        <v>0</v>
      </c>
    </row>
    <row r="19" spans="1:10" ht="18.75" x14ac:dyDescent="0.3">
      <c r="A19" s="297" t="s">
        <v>518</v>
      </c>
      <c r="B19" s="336"/>
      <c r="C19" s="336"/>
      <c r="D19" s="336"/>
      <c r="E19" s="336"/>
      <c r="F19" s="336"/>
      <c r="G19" s="337"/>
    </row>
    <row r="20" spans="1:10" ht="18.75" x14ac:dyDescent="0.3">
      <c r="A20" s="297" t="s">
        <v>519</v>
      </c>
      <c r="B20" s="336"/>
      <c r="C20" s="336"/>
      <c r="D20" s="336"/>
      <c r="E20" s="336"/>
      <c r="F20" s="336"/>
      <c r="G20" s="337"/>
    </row>
    <row r="21" spans="1:10" ht="18.75" x14ac:dyDescent="0.3">
      <c r="A21" s="297" t="s">
        <v>520</v>
      </c>
      <c r="B21" s="336"/>
      <c r="C21" s="336"/>
      <c r="D21" s="336"/>
      <c r="E21" s="336"/>
      <c r="F21" s="336"/>
      <c r="G21" s="337"/>
    </row>
    <row r="22" spans="1:10" ht="37.5" x14ac:dyDescent="0.3">
      <c r="A22" s="302" t="s">
        <v>521</v>
      </c>
      <c r="B22" s="336"/>
      <c r="C22" s="336"/>
      <c r="D22" s="336"/>
      <c r="E22" s="336"/>
      <c r="F22" s="336"/>
      <c r="G22" s="337"/>
    </row>
    <row r="23" spans="1:10" ht="18.75" x14ac:dyDescent="0.3">
      <c r="A23" s="297" t="s">
        <v>522</v>
      </c>
      <c r="B23" s="336"/>
      <c r="C23" s="336"/>
      <c r="D23" s="336"/>
      <c r="E23" s="336"/>
      <c r="F23" s="336"/>
      <c r="G23" s="337"/>
    </row>
    <row r="24" spans="1:10" ht="18.75" x14ac:dyDescent="0.3">
      <c r="A24" s="297" t="s">
        <v>523</v>
      </c>
      <c r="B24" s="336"/>
      <c r="C24" s="336"/>
      <c r="D24" s="336"/>
      <c r="E24" s="336"/>
      <c r="F24" s="336"/>
      <c r="G24" s="337"/>
    </row>
    <row r="25" spans="1:10" ht="18.75" x14ac:dyDescent="0.3">
      <c r="A25" s="297" t="s">
        <v>524</v>
      </c>
      <c r="B25" s="336"/>
      <c r="C25" s="336"/>
      <c r="D25" s="336"/>
      <c r="E25" s="336"/>
      <c r="F25" s="336"/>
      <c r="G25" s="337"/>
    </row>
    <row r="26" spans="1:10" ht="18.75" x14ac:dyDescent="0.3">
      <c r="A26" s="297" t="s">
        <v>525</v>
      </c>
      <c r="B26" s="336"/>
      <c r="C26" s="336"/>
      <c r="D26" s="336"/>
      <c r="E26" s="336"/>
      <c r="F26" s="336"/>
      <c r="G26" s="337"/>
    </row>
    <row r="27" spans="1:10" ht="18.75" x14ac:dyDescent="0.3">
      <c r="A27" s="297" t="s">
        <v>526</v>
      </c>
      <c r="B27" s="336"/>
      <c r="C27" s="336"/>
      <c r="D27" s="336"/>
      <c r="E27" s="336"/>
      <c r="F27" s="336"/>
      <c r="G27" s="337"/>
    </row>
    <row r="28" spans="1:10" ht="18.75" x14ac:dyDescent="0.3">
      <c r="A28" s="298"/>
      <c r="B28" s="336"/>
      <c r="C28" s="336"/>
      <c r="D28" s="336"/>
      <c r="E28" s="336"/>
      <c r="F28" s="336"/>
      <c r="G28" s="337"/>
    </row>
    <row r="29" spans="1:10" ht="18.75" x14ac:dyDescent="0.3">
      <c r="A29" s="322" t="s">
        <v>531</v>
      </c>
      <c r="B29" s="339">
        <f>B7+B18</f>
        <v>0</v>
      </c>
      <c r="C29" s="339">
        <f t="shared" ref="C29:G29" si="2">C7+C18</f>
        <v>0</v>
      </c>
      <c r="D29" s="339">
        <f t="shared" si="2"/>
        <v>0</v>
      </c>
      <c r="E29" s="339">
        <f t="shared" si="2"/>
        <v>0</v>
      </c>
      <c r="F29" s="339">
        <f t="shared" si="2"/>
        <v>0</v>
      </c>
      <c r="G29" s="340">
        <f t="shared" si="2"/>
        <v>0</v>
      </c>
    </row>
    <row r="30" spans="1:10" x14ac:dyDescent="0.25">
      <c r="A30" s="1"/>
      <c r="B30" s="1"/>
      <c r="C30" s="1"/>
      <c r="D30" s="1"/>
      <c r="E30" s="1"/>
      <c r="F30" s="1"/>
      <c r="G30" s="1"/>
    </row>
    <row r="31" spans="1:10" x14ac:dyDescent="0.25">
      <c r="A31" s="325" t="s">
        <v>391</v>
      </c>
      <c r="B31" s="325"/>
      <c r="C31" s="325"/>
      <c r="D31" s="325"/>
      <c r="E31" s="325"/>
      <c r="F31" s="325"/>
      <c r="G31" s="325"/>
    </row>
    <row r="32" spans="1:10" ht="30.75" customHeight="1" x14ac:dyDescent="0.25">
      <c r="A32" s="453" t="s">
        <v>392</v>
      </c>
      <c r="B32" s="453"/>
      <c r="C32" s="453"/>
      <c r="D32" s="453"/>
      <c r="E32" s="453"/>
      <c r="F32" s="453"/>
      <c r="G32" s="453"/>
    </row>
    <row r="33" spans="1:11" ht="30.75" customHeight="1" x14ac:dyDescent="0.25">
      <c r="A33" s="125"/>
      <c r="B33" s="125"/>
      <c r="C33" s="125"/>
      <c r="D33" s="125"/>
      <c r="E33" s="125"/>
      <c r="F33" s="125"/>
      <c r="G33" s="125"/>
    </row>
    <row r="34" spans="1:11" x14ac:dyDescent="0.25">
      <c r="A34" s="1"/>
      <c r="B34" s="1"/>
      <c r="C34" s="1"/>
      <c r="D34" s="1"/>
      <c r="E34" s="1"/>
      <c r="F34" s="1"/>
      <c r="G34" s="1"/>
    </row>
    <row r="35" spans="1:11" ht="15.75" x14ac:dyDescent="0.25">
      <c r="A35" s="253" t="s">
        <v>595</v>
      </c>
      <c r="B35" s="255" t="s">
        <v>596</v>
      </c>
      <c r="C35" s="256"/>
      <c r="D35" s="265"/>
      <c r="E35" s="257" t="s">
        <v>608</v>
      </c>
      <c r="F35" s="257"/>
      <c r="G35" s="257"/>
      <c r="I35" s="91"/>
      <c r="J35" s="91"/>
      <c r="K35" s="91"/>
    </row>
    <row r="36" spans="1:11" ht="15.75" x14ac:dyDescent="0.25">
      <c r="A36" s="260" t="s">
        <v>535</v>
      </c>
      <c r="B36" s="260" t="s">
        <v>571</v>
      </c>
      <c r="C36" s="256"/>
      <c r="D36" s="265"/>
      <c r="E36" s="261" t="s">
        <v>610</v>
      </c>
      <c r="F36" s="261"/>
      <c r="G36" s="261"/>
      <c r="I36" s="93"/>
      <c r="J36" s="93"/>
      <c r="K36" s="93"/>
    </row>
    <row r="37" spans="1:11" ht="15.75" x14ac:dyDescent="0.25">
      <c r="A37" s="260"/>
      <c r="B37" s="260"/>
      <c r="C37" s="256"/>
      <c r="D37" s="265"/>
      <c r="E37" s="263"/>
      <c r="F37" s="263"/>
      <c r="G37" s="263"/>
      <c r="I37" s="94"/>
      <c r="J37" s="94"/>
      <c r="K37" s="94"/>
    </row>
    <row r="38" spans="1:11" ht="15.75" x14ac:dyDescent="0.25">
      <c r="A38" s="260"/>
      <c r="B38" s="260"/>
      <c r="C38" s="256"/>
      <c r="D38" s="265"/>
      <c r="E38" s="263"/>
      <c r="F38" s="263"/>
      <c r="G38" s="263"/>
      <c r="I38" s="94"/>
      <c r="J38" s="94"/>
      <c r="K38" s="94"/>
    </row>
    <row r="39" spans="1:11" ht="15.75" x14ac:dyDescent="0.25">
      <c r="A39" s="266" t="s">
        <v>542</v>
      </c>
      <c r="B39" s="266" t="s">
        <v>541</v>
      </c>
      <c r="C39" s="267"/>
      <c r="D39" s="266"/>
      <c r="E39" s="267" t="s">
        <v>541</v>
      </c>
      <c r="F39" s="267"/>
      <c r="G39" s="267"/>
      <c r="I39" s="95"/>
      <c r="J39" s="95"/>
      <c r="K39" s="95"/>
    </row>
    <row r="40" spans="1:11" ht="15.75" x14ac:dyDescent="0.25">
      <c r="A40" s="253" t="s">
        <v>536</v>
      </c>
      <c r="B40" s="254" t="s">
        <v>591</v>
      </c>
      <c r="C40" s="254"/>
      <c r="D40" s="254"/>
      <c r="E40" s="254" t="s">
        <v>554</v>
      </c>
      <c r="F40" s="254"/>
      <c r="G40" s="254"/>
      <c r="I40" s="86"/>
      <c r="J40" s="86"/>
      <c r="K40" s="86"/>
    </row>
    <row r="41" spans="1:11" ht="15.75" x14ac:dyDescent="0.25">
      <c r="A41" s="270"/>
      <c r="B41" s="256"/>
      <c r="C41" s="270"/>
      <c r="D41" s="274"/>
      <c r="E41" s="256"/>
      <c r="F41" s="271"/>
      <c r="G41" s="271"/>
      <c r="H41" s="88"/>
      <c r="I41" s="88"/>
      <c r="J41" s="88"/>
      <c r="K41" s="88"/>
    </row>
    <row r="42" spans="1:11" ht="15.75" x14ac:dyDescent="0.25">
      <c r="A42" s="255" t="s">
        <v>597</v>
      </c>
      <c r="B42" s="259" t="s">
        <v>538</v>
      </c>
      <c r="C42" s="256"/>
      <c r="D42" s="202"/>
      <c r="E42" s="259"/>
      <c r="F42" s="202"/>
      <c r="G42" s="256"/>
      <c r="H42" s="99"/>
      <c r="I42" s="89"/>
      <c r="K42" s="99"/>
    </row>
    <row r="43" spans="1:11" ht="15.75" x14ac:dyDescent="0.25">
      <c r="A43" s="262" t="s">
        <v>539</v>
      </c>
      <c r="B43" s="206" t="s">
        <v>594</v>
      </c>
      <c r="C43" s="256"/>
      <c r="D43" s="256"/>
      <c r="E43" s="206"/>
      <c r="F43" s="202"/>
      <c r="G43" s="256"/>
      <c r="H43" s="101"/>
      <c r="I43" s="89"/>
      <c r="J43" s="89"/>
      <c r="K43" s="101"/>
    </row>
    <row r="44" spans="1:11" ht="15.75" x14ac:dyDescent="0.25">
      <c r="A44" s="264" t="s">
        <v>593</v>
      </c>
      <c r="B44" s="206" t="s">
        <v>540</v>
      </c>
      <c r="C44" s="256"/>
      <c r="D44" s="256"/>
      <c r="E44" s="206"/>
      <c r="F44" s="202"/>
      <c r="G44" s="256"/>
      <c r="H44" s="101"/>
      <c r="I44" s="89"/>
      <c r="J44" s="89"/>
      <c r="K44" s="101"/>
    </row>
    <row r="45" spans="1:11" ht="15.75" x14ac:dyDescent="0.25">
      <c r="A45" s="264"/>
      <c r="B45" s="206"/>
      <c r="C45" s="256"/>
      <c r="D45" s="256"/>
      <c r="E45" s="206"/>
      <c r="F45" s="202"/>
      <c r="G45" s="256"/>
      <c r="H45" s="101"/>
      <c r="I45" s="89"/>
      <c r="J45" s="89"/>
      <c r="K45" s="101"/>
    </row>
    <row r="46" spans="1:11" ht="15.75" x14ac:dyDescent="0.25">
      <c r="A46" s="265"/>
      <c r="B46" s="202"/>
      <c r="C46" s="202"/>
      <c r="D46" s="202"/>
      <c r="E46" s="202"/>
      <c r="F46" s="202"/>
      <c r="G46" s="256"/>
    </row>
    <row r="47" spans="1:11" ht="15.75" x14ac:dyDescent="0.25">
      <c r="A47" s="266" t="s">
        <v>549</v>
      </c>
      <c r="B47" s="258" t="s">
        <v>552</v>
      </c>
      <c r="C47" s="206"/>
      <c r="D47" s="206"/>
      <c r="E47" s="206"/>
      <c r="F47" s="202"/>
      <c r="G47" s="267"/>
      <c r="H47" s="104"/>
      <c r="I47" s="104"/>
      <c r="J47" s="104"/>
      <c r="K47" s="104"/>
    </row>
    <row r="48" spans="1:11" ht="15.75" x14ac:dyDescent="0.25">
      <c r="A48" s="253" t="s">
        <v>572</v>
      </c>
      <c r="B48" s="268" t="s">
        <v>574</v>
      </c>
      <c r="C48" s="268"/>
      <c r="D48" s="268"/>
      <c r="E48" s="268"/>
      <c r="F48" s="202"/>
      <c r="G48" s="268"/>
      <c r="H48" s="103"/>
      <c r="I48" s="103"/>
      <c r="J48" s="103"/>
      <c r="K48" s="103"/>
    </row>
    <row r="49" spans="1:7" ht="15.75" x14ac:dyDescent="0.25">
      <c r="A49" s="341"/>
      <c r="B49" s="341"/>
      <c r="C49" s="341"/>
      <c r="D49" s="341"/>
      <c r="E49" s="341"/>
      <c r="F49" s="341"/>
      <c r="G49" s="341"/>
    </row>
    <row r="50" spans="1:7" ht="15.75" x14ac:dyDescent="0.25">
      <c r="A50" s="341"/>
      <c r="B50" s="341"/>
      <c r="C50" s="341"/>
      <c r="D50" s="341"/>
      <c r="E50" s="341"/>
      <c r="F50" s="341"/>
      <c r="G50" s="34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</sheetData>
  <mergeCells count="4">
    <mergeCell ref="A3:G3"/>
    <mergeCell ref="A4:G4"/>
    <mergeCell ref="A5:G5"/>
    <mergeCell ref="A32:G32"/>
  </mergeCells>
  <pageMargins left="0.7" right="0.7" top="0.75" bottom="0.75" header="0.3" footer="0.3"/>
  <pageSetup paperSize="9" scale="7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B46" zoomScaleNormal="100" workbookViewId="0">
      <selection activeCell="G72" sqref="G72"/>
    </sheetView>
  </sheetViews>
  <sheetFormatPr baseColWidth="10" defaultRowHeight="15" x14ac:dyDescent="0.25"/>
  <cols>
    <col min="1" max="1" width="11.42578125" style="5"/>
    <col min="2" max="2" width="60.140625" style="5" customWidth="1"/>
    <col min="3" max="6" width="11.42578125" style="5"/>
    <col min="7" max="7" width="14" style="5" customWidth="1"/>
    <col min="8" max="8" width="0.140625" style="5" customWidth="1"/>
    <col min="9" max="16384" width="11.42578125" style="5"/>
  </cols>
  <sheetData>
    <row r="1" spans="1:13" x14ac:dyDescent="0.25">
      <c r="B1" s="104"/>
      <c r="C1" s="104"/>
      <c r="D1" s="104"/>
      <c r="E1" s="104"/>
      <c r="F1" s="104"/>
      <c r="G1" s="104"/>
      <c r="H1" s="358"/>
      <c r="I1" s="104"/>
    </row>
    <row r="2" spans="1:13" x14ac:dyDescent="0.25">
      <c r="A2" s="1"/>
      <c r="B2" s="3"/>
      <c r="C2" s="3"/>
      <c r="D2" s="3"/>
      <c r="E2" s="3"/>
      <c r="F2" s="3"/>
      <c r="G2" s="3"/>
      <c r="H2" s="104"/>
      <c r="I2" s="104"/>
    </row>
    <row r="3" spans="1:13" ht="20.25" customHeight="1" x14ac:dyDescent="0.25">
      <c r="A3" s="1"/>
      <c r="B3" s="454" t="s">
        <v>534</v>
      </c>
      <c r="C3" s="454"/>
      <c r="D3" s="454"/>
      <c r="E3" s="454"/>
      <c r="F3" s="454"/>
      <c r="G3" s="454"/>
      <c r="H3" s="104"/>
      <c r="I3" s="104"/>
    </row>
    <row r="4" spans="1:13" ht="21.75" thickBot="1" x14ac:dyDescent="0.3">
      <c r="A4" s="1"/>
      <c r="B4" s="455" t="s">
        <v>471</v>
      </c>
      <c r="C4" s="455"/>
      <c r="D4" s="455"/>
      <c r="E4" s="455"/>
      <c r="F4" s="455"/>
      <c r="G4" s="455"/>
      <c r="H4" s="104"/>
      <c r="I4" s="104"/>
    </row>
    <row r="5" spans="1:13" ht="43.5" customHeight="1" x14ac:dyDescent="0.25">
      <c r="A5" s="1"/>
      <c r="B5" s="361"/>
      <c r="C5" s="360" t="s">
        <v>393</v>
      </c>
      <c r="D5" s="362" t="s">
        <v>394</v>
      </c>
      <c r="E5" s="360" t="s">
        <v>395</v>
      </c>
      <c r="F5" s="360" t="s">
        <v>396</v>
      </c>
      <c r="G5" s="360" t="s">
        <v>397</v>
      </c>
      <c r="H5" s="359"/>
    </row>
    <row r="6" spans="1:13" x14ac:dyDescent="0.25">
      <c r="A6" s="1"/>
      <c r="B6" s="175" t="s">
        <v>398</v>
      </c>
      <c r="C6" s="377"/>
      <c r="D6" s="377"/>
      <c r="E6" s="377"/>
      <c r="F6" s="377"/>
      <c r="G6" s="342"/>
      <c r="H6" s="355"/>
    </row>
    <row r="7" spans="1:13" ht="30" x14ac:dyDescent="0.25">
      <c r="A7" s="1"/>
      <c r="B7" s="174" t="s">
        <v>399</v>
      </c>
      <c r="C7" s="336"/>
      <c r="D7" s="336"/>
      <c r="E7" s="336"/>
      <c r="F7" s="336"/>
      <c r="G7" s="337"/>
      <c r="H7" s="356"/>
    </row>
    <row r="8" spans="1:13" x14ac:dyDescent="0.25">
      <c r="A8" s="1"/>
      <c r="B8" s="172" t="s">
        <v>400</v>
      </c>
      <c r="C8" s="336"/>
      <c r="D8" s="336"/>
      <c r="E8" s="336"/>
      <c r="F8" s="336"/>
      <c r="G8" s="337"/>
      <c r="H8" s="356"/>
    </row>
    <row r="9" spans="1:13" x14ac:dyDescent="0.25">
      <c r="A9" s="1"/>
      <c r="B9" s="173" t="s">
        <v>401</v>
      </c>
      <c r="C9" s="336"/>
      <c r="D9" s="336"/>
      <c r="E9" s="336"/>
      <c r="F9" s="336"/>
      <c r="G9" s="337"/>
      <c r="H9" s="356"/>
    </row>
    <row r="10" spans="1:13" x14ac:dyDescent="0.25">
      <c r="A10" s="1"/>
      <c r="B10" s="176" t="s">
        <v>402</v>
      </c>
      <c r="C10" s="336"/>
      <c r="D10" s="336"/>
      <c r="E10" s="336"/>
      <c r="F10" s="336"/>
      <c r="G10" s="337"/>
      <c r="H10" s="356"/>
    </row>
    <row r="11" spans="1:13" ht="12" customHeight="1" x14ac:dyDescent="0.25">
      <c r="A11" s="1"/>
      <c r="B11" s="172" t="s">
        <v>403</v>
      </c>
      <c r="C11" s="336"/>
      <c r="D11" s="336"/>
      <c r="E11" s="336"/>
      <c r="F11" s="336"/>
      <c r="G11" s="337"/>
      <c r="H11" s="356"/>
    </row>
    <row r="12" spans="1:13" ht="12" customHeight="1" x14ac:dyDescent="0.25">
      <c r="A12" s="1"/>
      <c r="B12" s="172" t="s">
        <v>404</v>
      </c>
      <c r="C12" s="336"/>
      <c r="D12" s="336"/>
      <c r="E12" s="336"/>
      <c r="F12" s="336"/>
      <c r="G12" s="337"/>
      <c r="H12" s="356"/>
    </row>
    <row r="13" spans="1:13" ht="11.25" customHeight="1" x14ac:dyDescent="0.25">
      <c r="A13" s="1"/>
      <c r="B13" s="172" t="s">
        <v>405</v>
      </c>
      <c r="C13" s="336"/>
      <c r="D13" s="336"/>
      <c r="E13" s="336"/>
      <c r="F13" s="336"/>
      <c r="G13" s="337"/>
      <c r="H13" s="356"/>
      <c r="M13" s="104"/>
    </row>
    <row r="14" spans="1:13" ht="14.25" customHeight="1" x14ac:dyDescent="0.25">
      <c r="A14" s="1"/>
      <c r="B14" s="176" t="s">
        <v>406</v>
      </c>
      <c r="C14" s="336"/>
      <c r="D14" s="336"/>
      <c r="E14" s="336"/>
      <c r="F14" s="336"/>
      <c r="G14" s="337"/>
      <c r="H14" s="356"/>
    </row>
    <row r="15" spans="1:13" ht="13.5" customHeight="1" x14ac:dyDescent="0.25">
      <c r="A15" s="1"/>
      <c r="B15" s="172" t="s">
        <v>403</v>
      </c>
      <c r="C15" s="336"/>
      <c r="D15" s="336"/>
      <c r="E15" s="336"/>
      <c r="F15" s="336"/>
      <c r="G15" s="337"/>
      <c r="H15" s="356"/>
    </row>
    <row r="16" spans="1:13" ht="12.75" customHeight="1" x14ac:dyDescent="0.25">
      <c r="A16" s="1"/>
      <c r="B16" s="172" t="s">
        <v>404</v>
      </c>
      <c r="C16" s="336"/>
      <c r="D16" s="336"/>
      <c r="E16" s="336"/>
      <c r="F16" s="336"/>
      <c r="G16" s="337"/>
      <c r="H16" s="356"/>
    </row>
    <row r="17" spans="1:8" ht="12.75" customHeight="1" x14ac:dyDescent="0.25">
      <c r="A17" s="1"/>
      <c r="B17" s="172" t="s">
        <v>405</v>
      </c>
      <c r="C17" s="336"/>
      <c r="D17" s="336"/>
      <c r="E17" s="336"/>
      <c r="F17" s="336"/>
      <c r="G17" s="337"/>
      <c r="H17" s="356"/>
    </row>
    <row r="18" spans="1:8" ht="12.75" customHeight="1" x14ac:dyDescent="0.25">
      <c r="A18" s="1"/>
      <c r="B18" s="176" t="s">
        <v>407</v>
      </c>
      <c r="C18" s="336"/>
      <c r="D18" s="336"/>
      <c r="E18" s="336"/>
      <c r="F18" s="336"/>
      <c r="G18" s="337"/>
      <c r="H18" s="356"/>
    </row>
    <row r="19" spans="1:8" ht="12.75" customHeight="1" x14ac:dyDescent="0.25">
      <c r="A19" s="1"/>
      <c r="B19" s="176" t="s">
        <v>408</v>
      </c>
      <c r="C19" s="336"/>
      <c r="D19" s="336"/>
      <c r="E19" s="336"/>
      <c r="F19" s="336"/>
      <c r="G19" s="337"/>
      <c r="H19" s="356"/>
    </row>
    <row r="20" spans="1:8" ht="14.25" customHeight="1" x14ac:dyDescent="0.25">
      <c r="A20" s="1"/>
      <c r="B20" s="176" t="s">
        <v>409</v>
      </c>
      <c r="C20" s="336"/>
      <c r="D20" s="336"/>
      <c r="E20" s="336"/>
      <c r="F20" s="336"/>
      <c r="G20" s="337"/>
      <c r="H20" s="356"/>
    </row>
    <row r="21" spans="1:8" ht="12.75" customHeight="1" x14ac:dyDescent="0.25">
      <c r="A21" s="1"/>
      <c r="B21" s="176" t="s">
        <v>410</v>
      </c>
      <c r="C21" s="336"/>
      <c r="D21" s="336"/>
      <c r="E21" s="336"/>
      <c r="F21" s="336"/>
      <c r="G21" s="337"/>
      <c r="H21" s="356"/>
    </row>
    <row r="22" spans="1:8" ht="12" customHeight="1" x14ac:dyDescent="0.25">
      <c r="A22" s="1"/>
      <c r="B22" s="176" t="s">
        <v>411</v>
      </c>
      <c r="C22" s="336"/>
      <c r="D22" s="336"/>
      <c r="E22" s="336"/>
      <c r="F22" s="336"/>
      <c r="G22" s="337"/>
      <c r="H22" s="356"/>
    </row>
    <row r="23" spans="1:8" ht="12.75" customHeight="1" x14ac:dyDescent="0.25">
      <c r="A23" s="1"/>
      <c r="B23" s="176" t="s">
        <v>412</v>
      </c>
      <c r="C23" s="336"/>
      <c r="D23" s="336"/>
      <c r="E23" s="336"/>
      <c r="F23" s="336"/>
      <c r="G23" s="337"/>
      <c r="H23" s="356"/>
    </row>
    <row r="24" spans="1:8" ht="10.5" customHeight="1" x14ac:dyDescent="0.25">
      <c r="A24" s="1"/>
      <c r="B24" s="176" t="s">
        <v>413</v>
      </c>
      <c r="C24" s="336"/>
      <c r="D24" s="336"/>
      <c r="E24" s="336"/>
      <c r="F24" s="336"/>
      <c r="G24" s="337"/>
      <c r="H24" s="356"/>
    </row>
    <row r="25" spans="1:8" ht="10.5" customHeight="1" x14ac:dyDescent="0.25">
      <c r="A25" s="1"/>
      <c r="B25" s="176" t="s">
        <v>414</v>
      </c>
      <c r="C25" s="336"/>
      <c r="D25" s="336"/>
      <c r="E25" s="336"/>
      <c r="F25" s="336"/>
      <c r="G25" s="337"/>
      <c r="H25" s="356"/>
    </row>
    <row r="26" spans="1:8" ht="12.75" customHeight="1" x14ac:dyDescent="0.25">
      <c r="A26" s="1"/>
      <c r="B26" s="173" t="s">
        <v>415</v>
      </c>
      <c r="C26" s="336"/>
      <c r="D26" s="336"/>
      <c r="E26" s="336"/>
      <c r="F26" s="336"/>
      <c r="G26" s="337"/>
      <c r="H26" s="356"/>
    </row>
    <row r="27" spans="1:8" x14ac:dyDescent="0.25">
      <c r="A27" s="1"/>
      <c r="B27" s="172" t="s">
        <v>416</v>
      </c>
      <c r="C27" s="336"/>
      <c r="D27" s="336"/>
      <c r="E27" s="336"/>
      <c r="F27" s="336"/>
      <c r="G27" s="337"/>
      <c r="H27" s="356"/>
    </row>
    <row r="28" spans="1:8" ht="13.5" customHeight="1" x14ac:dyDescent="0.25">
      <c r="A28" s="1"/>
      <c r="B28" s="173" t="s">
        <v>417</v>
      </c>
      <c r="C28" s="336"/>
      <c r="D28" s="336"/>
      <c r="E28" s="336"/>
      <c r="F28" s="336"/>
      <c r="G28" s="337"/>
      <c r="H28" s="356"/>
    </row>
    <row r="29" spans="1:8" ht="12" customHeight="1" x14ac:dyDescent="0.25">
      <c r="A29" s="1"/>
      <c r="B29" s="172" t="s">
        <v>402</v>
      </c>
      <c r="C29" s="336"/>
      <c r="D29" s="336"/>
      <c r="E29" s="336"/>
      <c r="F29" s="336"/>
      <c r="G29" s="337"/>
      <c r="H29" s="356"/>
    </row>
    <row r="30" spans="1:8" ht="12" customHeight="1" x14ac:dyDescent="0.25">
      <c r="A30" s="1"/>
      <c r="B30" s="172" t="s">
        <v>406</v>
      </c>
      <c r="C30" s="336"/>
      <c r="D30" s="336"/>
      <c r="E30" s="336"/>
      <c r="F30" s="336"/>
      <c r="G30" s="337"/>
      <c r="H30" s="356"/>
    </row>
    <row r="31" spans="1:8" ht="12" customHeight="1" x14ac:dyDescent="0.25">
      <c r="A31" s="1"/>
      <c r="B31" s="172" t="s">
        <v>418</v>
      </c>
      <c r="C31" s="336"/>
      <c r="D31" s="336"/>
      <c r="E31" s="336"/>
      <c r="F31" s="336"/>
      <c r="G31" s="337"/>
      <c r="H31" s="356"/>
    </row>
    <row r="32" spans="1:8" ht="23.25" customHeight="1" x14ac:dyDescent="0.4">
      <c r="A32" s="1"/>
      <c r="B32" s="173" t="s">
        <v>419</v>
      </c>
      <c r="C32" s="305" t="s">
        <v>611</v>
      </c>
      <c r="D32" s="137"/>
      <c r="E32" s="137"/>
      <c r="F32" s="137"/>
      <c r="G32" s="337"/>
      <c r="H32" s="356"/>
    </row>
    <row r="33" spans="1:8" ht="14.25" customHeight="1" x14ac:dyDescent="0.25">
      <c r="A33" s="1"/>
      <c r="B33" s="172" t="s">
        <v>420</v>
      </c>
      <c r="C33" s="336"/>
      <c r="D33" s="336"/>
      <c r="E33" s="379"/>
      <c r="F33" s="336"/>
      <c r="G33" s="337"/>
      <c r="H33" s="356"/>
    </row>
    <row r="34" spans="1:8" ht="11.25" customHeight="1" x14ac:dyDescent="0.25">
      <c r="A34" s="1"/>
      <c r="B34" s="172" t="s">
        <v>421</v>
      </c>
      <c r="C34" s="336"/>
      <c r="D34" s="336"/>
      <c r="E34" s="336"/>
      <c r="F34" s="336"/>
      <c r="G34" s="337"/>
      <c r="H34" s="356"/>
    </row>
    <row r="35" spans="1:8" ht="12" customHeight="1" x14ac:dyDescent="0.25">
      <c r="A35" s="1"/>
      <c r="B35" s="172" t="s">
        <v>422</v>
      </c>
      <c r="C35" s="336"/>
      <c r="D35" s="336"/>
      <c r="E35" s="336"/>
      <c r="F35" s="336"/>
      <c r="G35" s="337"/>
      <c r="H35" s="356"/>
    </row>
    <row r="36" spans="1:8" x14ac:dyDescent="0.25">
      <c r="A36" s="1"/>
      <c r="B36" s="173" t="s">
        <v>423</v>
      </c>
      <c r="C36" s="336"/>
      <c r="D36" s="336"/>
      <c r="E36" s="336"/>
      <c r="F36" s="336"/>
      <c r="G36" s="337"/>
      <c r="H36" s="356"/>
    </row>
    <row r="37" spans="1:8" ht="14.25" customHeight="1" x14ac:dyDescent="0.25">
      <c r="A37" s="1"/>
      <c r="B37" s="173" t="s">
        <v>424</v>
      </c>
      <c r="C37" s="336"/>
      <c r="D37" s="336"/>
      <c r="E37" s="336"/>
      <c r="F37" s="336"/>
      <c r="G37" s="337"/>
      <c r="H37" s="356"/>
    </row>
    <row r="38" spans="1:8" ht="12.75" customHeight="1" x14ac:dyDescent="0.25">
      <c r="A38" s="1"/>
      <c r="B38" s="172" t="s">
        <v>425</v>
      </c>
      <c r="C38" s="336"/>
      <c r="D38" s="336"/>
      <c r="E38" s="336"/>
      <c r="F38" s="336"/>
      <c r="G38" s="337"/>
      <c r="H38" s="356"/>
    </row>
    <row r="39" spans="1:8" ht="10.5" customHeight="1" x14ac:dyDescent="0.25">
      <c r="A39" s="1"/>
      <c r="B39" s="172" t="s">
        <v>426</v>
      </c>
      <c r="C39" s="336"/>
      <c r="D39" s="336"/>
      <c r="E39" s="336"/>
      <c r="F39" s="336"/>
      <c r="G39" s="337"/>
      <c r="H39" s="356"/>
    </row>
    <row r="40" spans="1:8" ht="12" customHeight="1" x14ac:dyDescent="0.25">
      <c r="A40" s="1"/>
      <c r="B40" s="172" t="s">
        <v>427</v>
      </c>
      <c r="C40" s="336"/>
      <c r="D40" s="336"/>
      <c r="E40" s="336"/>
      <c r="F40" s="336"/>
      <c r="G40" s="337"/>
      <c r="H40" s="356"/>
    </row>
    <row r="41" spans="1:8" ht="27" customHeight="1" x14ac:dyDescent="0.25">
      <c r="A41" s="1"/>
      <c r="B41" s="177" t="s">
        <v>428</v>
      </c>
      <c r="C41" s="336"/>
      <c r="D41" s="336"/>
      <c r="E41" s="336"/>
      <c r="F41" s="336"/>
      <c r="G41" s="337"/>
      <c r="H41" s="356"/>
    </row>
    <row r="42" spans="1:8" ht="12.75" customHeight="1" x14ac:dyDescent="0.25">
      <c r="A42" s="1"/>
      <c r="B42" s="172" t="s">
        <v>426</v>
      </c>
      <c r="C42" s="336"/>
      <c r="D42" s="336"/>
      <c r="E42" s="336"/>
      <c r="F42" s="336"/>
      <c r="G42" s="337"/>
      <c r="H42" s="356"/>
    </row>
    <row r="43" spans="1:8" ht="11.25" customHeight="1" x14ac:dyDescent="0.25">
      <c r="A43" s="1"/>
      <c r="B43" s="172" t="s">
        <v>427</v>
      </c>
      <c r="C43" s="336"/>
      <c r="D43" s="336"/>
      <c r="E43" s="336"/>
      <c r="F43" s="336"/>
      <c r="G43" s="337"/>
      <c r="H43" s="356"/>
    </row>
    <row r="44" spans="1:8" x14ac:dyDescent="0.25">
      <c r="A44" s="1"/>
      <c r="B44" s="177" t="s">
        <v>429</v>
      </c>
      <c r="C44" s="336"/>
      <c r="D44" s="336"/>
      <c r="E44" s="336"/>
      <c r="F44" s="336"/>
      <c r="G44" s="337"/>
      <c r="H44" s="356"/>
    </row>
    <row r="45" spans="1:8" ht="13.5" customHeight="1" x14ac:dyDescent="0.25">
      <c r="A45" s="1"/>
      <c r="B45" s="172" t="s">
        <v>426</v>
      </c>
      <c r="C45" s="336"/>
      <c r="D45" s="336"/>
      <c r="E45" s="336"/>
      <c r="F45" s="336"/>
      <c r="G45" s="337"/>
      <c r="H45" s="356"/>
    </row>
    <row r="46" spans="1:8" ht="12.75" customHeight="1" x14ac:dyDescent="0.25">
      <c r="A46" s="1"/>
      <c r="B46" s="172" t="s">
        <v>427</v>
      </c>
      <c r="C46" s="336"/>
      <c r="D46" s="336"/>
      <c r="E46" s="336"/>
      <c r="F46" s="336"/>
      <c r="G46" s="337"/>
      <c r="H46" s="356"/>
    </row>
    <row r="47" spans="1:8" ht="12.75" customHeight="1" x14ac:dyDescent="0.25">
      <c r="A47" s="1"/>
      <c r="B47" s="172" t="s">
        <v>430</v>
      </c>
      <c r="C47" s="336"/>
      <c r="D47" s="336"/>
      <c r="E47" s="336"/>
      <c r="F47" s="336"/>
      <c r="G47" s="337"/>
      <c r="H47" s="356"/>
    </row>
    <row r="48" spans="1:8" x14ac:dyDescent="0.25">
      <c r="A48" s="1"/>
      <c r="B48" s="173" t="s">
        <v>431</v>
      </c>
      <c r="C48" s="336"/>
      <c r="D48" s="336"/>
      <c r="E48" s="336"/>
      <c r="F48" s="336"/>
      <c r="G48" s="337"/>
      <c r="H48" s="356"/>
    </row>
    <row r="49" spans="1:12" ht="13.5" customHeight="1" x14ac:dyDescent="0.25">
      <c r="A49" s="1"/>
      <c r="B49" s="172" t="s">
        <v>426</v>
      </c>
      <c r="C49" s="336"/>
      <c r="D49" s="336"/>
      <c r="E49" s="336"/>
      <c r="F49" s="336"/>
      <c r="G49" s="337"/>
      <c r="H49" s="356"/>
    </row>
    <row r="50" spans="1:12" ht="12" customHeight="1" x14ac:dyDescent="0.25">
      <c r="A50" s="1"/>
      <c r="B50" s="172" t="s">
        <v>427</v>
      </c>
      <c r="C50" s="336"/>
      <c r="D50" s="336"/>
      <c r="E50" s="336"/>
      <c r="F50" s="336"/>
      <c r="G50" s="337"/>
      <c r="H50" s="356"/>
    </row>
    <row r="51" spans="1:12" x14ac:dyDescent="0.25">
      <c r="A51" s="1"/>
      <c r="B51" s="173" t="s">
        <v>432</v>
      </c>
      <c r="C51" s="336"/>
      <c r="D51" s="336"/>
      <c r="E51" s="336"/>
      <c r="F51" s="336"/>
      <c r="G51" s="337"/>
      <c r="H51" s="356"/>
    </row>
    <row r="52" spans="1:12" ht="11.25" customHeight="1" x14ac:dyDescent="0.25">
      <c r="A52" s="1"/>
      <c r="B52" s="172" t="s">
        <v>433</v>
      </c>
      <c r="C52" s="336"/>
      <c r="D52" s="336"/>
      <c r="E52" s="336"/>
      <c r="F52" s="336"/>
      <c r="G52" s="337"/>
      <c r="H52" s="356"/>
    </row>
    <row r="53" spans="1:12" ht="12" customHeight="1" x14ac:dyDescent="0.25">
      <c r="A53" s="1"/>
      <c r="B53" s="172" t="s">
        <v>434</v>
      </c>
      <c r="C53" s="336"/>
      <c r="D53" s="336"/>
      <c r="E53" s="336"/>
      <c r="F53" s="336"/>
      <c r="G53" s="337"/>
      <c r="H53" s="356"/>
    </row>
    <row r="54" spans="1:12" ht="14.25" customHeight="1" x14ac:dyDescent="0.25">
      <c r="A54" s="1"/>
      <c r="B54" s="173" t="s">
        <v>435</v>
      </c>
      <c r="C54" s="336"/>
      <c r="D54" s="336"/>
      <c r="E54" s="336"/>
      <c r="F54" s="336"/>
      <c r="G54" s="337"/>
      <c r="H54" s="356"/>
    </row>
    <row r="55" spans="1:12" ht="12.75" customHeight="1" x14ac:dyDescent="0.25">
      <c r="A55" s="1"/>
      <c r="B55" s="172" t="s">
        <v>436</v>
      </c>
      <c r="C55" s="336"/>
      <c r="D55" s="336"/>
      <c r="E55" s="336"/>
      <c r="F55" s="336"/>
      <c r="G55" s="337"/>
      <c r="H55" s="356"/>
    </row>
    <row r="56" spans="1:12" ht="12.75" customHeight="1" x14ac:dyDescent="0.25">
      <c r="A56" s="1"/>
      <c r="B56" s="178" t="s">
        <v>437</v>
      </c>
      <c r="C56" s="378"/>
      <c r="D56" s="378"/>
      <c r="E56" s="378"/>
      <c r="F56" s="378"/>
      <c r="G56" s="343"/>
      <c r="H56" s="357"/>
    </row>
    <row r="57" spans="1:12" x14ac:dyDescent="0.25">
      <c r="A57" s="1"/>
      <c r="B57" s="140"/>
      <c r="C57" s="3"/>
      <c r="D57" s="3"/>
      <c r="E57" s="3"/>
      <c r="F57" s="3"/>
      <c r="G57" s="3"/>
    </row>
    <row r="58" spans="1:12" x14ac:dyDescent="0.25">
      <c r="A58" s="1"/>
      <c r="B58" s="140"/>
      <c r="C58" s="3"/>
      <c r="D58" s="3"/>
      <c r="E58" s="3"/>
      <c r="F58" s="3"/>
      <c r="G58" s="3"/>
    </row>
    <row r="59" spans="1:12" ht="16.5" x14ac:dyDescent="0.3">
      <c r="B59" s="207" t="s">
        <v>613</v>
      </c>
      <c r="C59" s="208"/>
      <c r="D59" s="16"/>
      <c r="E59" s="209"/>
      <c r="F59" s="217" t="s">
        <v>596</v>
      </c>
      <c r="G59" s="217"/>
      <c r="H59" s="129"/>
      <c r="I59" s="87"/>
      <c r="J59" s="91"/>
      <c r="K59" s="91"/>
      <c r="L59" s="91"/>
    </row>
    <row r="60" spans="1:12" ht="16.5" x14ac:dyDescent="0.3">
      <c r="B60" s="210" t="s">
        <v>587</v>
      </c>
      <c r="C60" s="210"/>
      <c r="D60" s="16"/>
      <c r="E60" s="209"/>
      <c r="F60" s="218" t="s">
        <v>564</v>
      </c>
      <c r="G60" s="218"/>
      <c r="H60" s="130"/>
      <c r="I60" s="87"/>
      <c r="J60" s="93"/>
      <c r="K60" s="93"/>
      <c r="L60" s="93"/>
    </row>
    <row r="61" spans="1:12" ht="16.5" x14ac:dyDescent="0.3">
      <c r="B61" s="210"/>
      <c r="C61" s="210"/>
      <c r="D61" s="16"/>
      <c r="E61" s="209"/>
      <c r="F61" s="220" t="s">
        <v>606</v>
      </c>
      <c r="G61" s="220"/>
      <c r="H61" s="131"/>
      <c r="I61" s="87"/>
      <c r="J61" s="94"/>
      <c r="K61" s="94"/>
      <c r="L61" s="94"/>
    </row>
    <row r="62" spans="1:12" ht="16.5" x14ac:dyDescent="0.3">
      <c r="B62" s="210"/>
      <c r="C62" s="210"/>
      <c r="D62" s="16"/>
      <c r="E62" s="209"/>
      <c r="F62" s="220"/>
      <c r="G62" s="220"/>
      <c r="H62" s="131"/>
      <c r="I62" s="87"/>
      <c r="J62" s="94"/>
      <c r="K62" s="94"/>
      <c r="L62" s="94"/>
    </row>
    <row r="63" spans="1:12" ht="16.5" x14ac:dyDescent="0.3">
      <c r="B63" s="211" t="s">
        <v>589</v>
      </c>
      <c r="C63" s="211"/>
      <c r="D63" s="212"/>
      <c r="E63" s="211"/>
      <c r="F63" s="212" t="s">
        <v>545</v>
      </c>
      <c r="G63" s="212"/>
      <c r="H63" s="132"/>
      <c r="I63" s="97"/>
      <c r="J63" s="95"/>
      <c r="K63" s="95"/>
      <c r="L63" s="95"/>
    </row>
    <row r="64" spans="1:12" ht="16.5" x14ac:dyDescent="0.3">
      <c r="B64" s="207" t="s">
        <v>614</v>
      </c>
      <c r="C64" s="213"/>
      <c r="D64" s="213"/>
      <c r="E64" s="213"/>
      <c r="F64" s="213" t="s">
        <v>537</v>
      </c>
      <c r="G64" s="213"/>
      <c r="H64" s="133"/>
      <c r="I64" s="86"/>
      <c r="J64" s="86"/>
      <c r="K64" s="86"/>
      <c r="L64" s="86"/>
    </row>
    <row r="65" spans="2:12" ht="16.5" x14ac:dyDescent="0.3">
      <c r="B65" s="207"/>
      <c r="C65" s="213"/>
      <c r="D65" s="213"/>
      <c r="E65" s="213"/>
      <c r="F65" s="213"/>
      <c r="G65" s="213"/>
      <c r="H65" s="133"/>
      <c r="I65" s="86"/>
      <c r="J65" s="86"/>
      <c r="K65" s="86"/>
      <c r="L65" s="86"/>
    </row>
    <row r="66" spans="2:12" ht="16.5" x14ac:dyDescent="0.3">
      <c r="B66" s="214"/>
      <c r="C66" s="16"/>
      <c r="D66" s="214"/>
      <c r="E66" s="215"/>
      <c r="F66" s="16"/>
      <c r="G66" s="216"/>
      <c r="H66" s="134"/>
      <c r="I66" s="88"/>
      <c r="J66" s="88"/>
      <c r="K66" s="88"/>
      <c r="L66" s="88"/>
    </row>
    <row r="67" spans="2:12" ht="16.5" x14ac:dyDescent="0.3">
      <c r="B67" s="208" t="s">
        <v>612</v>
      </c>
      <c r="C67" s="223"/>
      <c r="D67" s="16"/>
      <c r="E67" s="17"/>
      <c r="F67" s="223"/>
      <c r="G67" s="223"/>
      <c r="H67" s="128"/>
      <c r="I67" s="99"/>
      <c r="J67" s="89"/>
      <c r="L67" s="99"/>
    </row>
    <row r="68" spans="2:12" ht="16.5" x14ac:dyDescent="0.3">
      <c r="B68" s="219" t="s">
        <v>616</v>
      </c>
      <c r="C68" s="48"/>
      <c r="D68" s="16"/>
      <c r="E68" s="16"/>
      <c r="F68" s="48"/>
      <c r="G68" s="16"/>
      <c r="H68" s="128"/>
      <c r="I68" s="101"/>
      <c r="J68" s="89"/>
      <c r="K68" s="89"/>
      <c r="L68" s="101"/>
    </row>
    <row r="69" spans="2:12" ht="16.5" x14ac:dyDescent="0.3">
      <c r="B69" s="221" t="s">
        <v>615</v>
      </c>
      <c r="C69" s="48"/>
      <c r="D69" s="16"/>
      <c r="E69" s="16"/>
      <c r="F69" s="48"/>
      <c r="G69" s="48"/>
      <c r="H69" s="128"/>
      <c r="I69" s="101"/>
      <c r="J69" s="89"/>
      <c r="K69" s="89"/>
      <c r="L69" s="101"/>
    </row>
    <row r="70" spans="2:12" ht="16.5" x14ac:dyDescent="0.3">
      <c r="B70" s="221"/>
      <c r="C70" s="48"/>
      <c r="D70" s="16"/>
      <c r="E70" s="16"/>
      <c r="F70" s="48"/>
      <c r="G70" s="48"/>
      <c r="H70" s="128"/>
      <c r="I70" s="101"/>
      <c r="J70" s="89"/>
      <c r="K70" s="89"/>
      <c r="L70" s="101"/>
    </row>
    <row r="71" spans="2:12" ht="16.5" x14ac:dyDescent="0.3">
      <c r="B71" s="209"/>
      <c r="C71" s="17"/>
      <c r="D71" s="17"/>
      <c r="E71" s="17"/>
      <c r="F71" s="17"/>
      <c r="G71" s="48"/>
      <c r="H71" s="128"/>
    </row>
    <row r="72" spans="2:12" ht="16.5" x14ac:dyDescent="0.3">
      <c r="B72" s="211" t="s">
        <v>590</v>
      </c>
      <c r="C72" s="23"/>
      <c r="D72" s="48"/>
      <c r="E72" s="48"/>
      <c r="F72" s="48"/>
      <c r="G72" s="212"/>
      <c r="H72" s="132"/>
      <c r="I72" s="104"/>
      <c r="J72" s="104"/>
      <c r="K72" s="104"/>
      <c r="L72" s="104"/>
    </row>
    <row r="73" spans="2:12" ht="16.5" x14ac:dyDescent="0.25">
      <c r="B73" s="207" t="s">
        <v>588</v>
      </c>
      <c r="C73" s="222"/>
      <c r="D73" s="222"/>
      <c r="E73" s="222"/>
      <c r="F73" s="222"/>
      <c r="G73" s="222"/>
      <c r="H73" s="135"/>
      <c r="I73" s="103"/>
      <c r="J73" s="103"/>
      <c r="K73" s="103"/>
      <c r="L73" s="103"/>
    </row>
  </sheetData>
  <mergeCells count="2">
    <mergeCell ref="B3:G3"/>
    <mergeCell ref="B4:G4"/>
  </mergeCells>
  <pageMargins left="0.7" right="0.7" top="0.75" bottom="0.75" header="0.3" footer="0.3"/>
  <pageSetup paperSize="9" scale="6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ESFD 1</vt:lpstr>
      <vt:lpstr>IADPOP 2</vt:lpstr>
      <vt:lpstr>IAODF 3</vt:lpstr>
      <vt:lpstr>BP 4</vt:lpstr>
      <vt:lpstr>EAID 5</vt:lpstr>
      <vt:lpstr>EAPED 6 (a)</vt:lpstr>
      <vt:lpstr>EAPED 6 (b)</vt:lpstr>
      <vt:lpstr>EAPED 6 (c)</vt:lpstr>
      <vt:lpstr>EAPED 6 (d)</vt:lpstr>
      <vt:lpstr>PI 7 (a)</vt:lpstr>
      <vt:lpstr>PE 7 (b)</vt:lpstr>
      <vt:lpstr>RI 7 (c)</vt:lpstr>
      <vt:lpstr>RE 7 (d)</vt:lpstr>
      <vt:lpstr>IEA 8</vt:lpstr>
      <vt:lpstr>Hoja1</vt:lpstr>
      <vt:lpstr>'IEA 8'!Área_de_impresión</vt:lpstr>
      <vt:lpstr>'PI 7 (a)'!Área_de_impresión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PEDEL16</cp:lastModifiedBy>
  <cp:lastPrinted>2022-02-01T20:07:37Z</cp:lastPrinted>
  <dcterms:created xsi:type="dcterms:W3CDTF">2016-10-25T19:12:59Z</dcterms:created>
  <dcterms:modified xsi:type="dcterms:W3CDTF">2022-02-03T20:18:46Z</dcterms:modified>
</cp:coreProperties>
</file>